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ummer Terms\Summer 2024\"/>
    </mc:Choice>
  </mc:AlternateContent>
  <xr:revisionPtr revIDLastSave="0" documentId="13_ncr:1_{E661EDB3-59C8-4699-8D82-491B79399071}" xr6:coauthVersionLast="47" xr6:coauthVersionMax="47" xr10:uidLastSave="{00000000-0000-0000-0000-000000000000}"/>
  <bookViews>
    <workbookView xWindow="28680" yWindow="-165" windowWidth="29040" windowHeight="17640" tabRatio="679" xr2:uid="{00000000-000D-0000-FFFF-FFFF00000000}"/>
  </bookViews>
  <sheets>
    <sheet name="Total" sheetId="10" r:id="rId1"/>
    <sheet name="UG" sheetId="6" r:id="rId2"/>
    <sheet name="VM" sheetId="8" r:id="rId3"/>
    <sheet name="Grad" sheetId="7" r:id="rId4"/>
  </sheets>
  <definedNames>
    <definedName name="data">#REF!</definedName>
    <definedName name="GRAD">#REF!</definedName>
    <definedName name="_xlnm.Print_Area" localSheetId="1">UG!$A$1:$M$147</definedName>
    <definedName name="_xlnm.Print_Titles" localSheetId="3">Grad!$1:$6</definedName>
    <definedName name="_xlnm.Print_Titles" localSheetId="1">UG!$1:$7</definedName>
    <definedName name="U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8" l="1"/>
  <c r="B10" i="8"/>
  <c r="C10" i="8"/>
  <c r="D10" i="8"/>
  <c r="E10" i="8"/>
  <c r="F10" i="8"/>
  <c r="G10" i="8"/>
  <c r="D13" i="10"/>
  <c r="C13" i="10"/>
  <c r="E11" i="10"/>
  <c r="D11" i="10"/>
  <c r="C11" i="10"/>
  <c r="M146" i="6"/>
  <c r="L146" i="6"/>
  <c r="K146" i="6"/>
  <c r="J146" i="6"/>
  <c r="I146" i="6"/>
  <c r="H146" i="6"/>
  <c r="G146" i="6"/>
  <c r="F146" i="6"/>
  <c r="E146" i="6"/>
  <c r="D146" i="6"/>
  <c r="C146" i="6"/>
  <c r="L102" i="6"/>
  <c r="K102" i="6"/>
  <c r="J102" i="6"/>
  <c r="I102" i="6"/>
  <c r="H102" i="6"/>
  <c r="G102" i="6"/>
  <c r="F102" i="6"/>
  <c r="E102" i="6"/>
  <c r="D102" i="6"/>
  <c r="C102" i="6"/>
  <c r="L83" i="6"/>
  <c r="K83" i="6"/>
  <c r="J83" i="6"/>
  <c r="I83" i="6"/>
  <c r="H83" i="6"/>
  <c r="G83" i="6"/>
  <c r="F83" i="6"/>
  <c r="E83" i="6"/>
  <c r="D83" i="6"/>
  <c r="C83" i="6"/>
  <c r="L65" i="6"/>
  <c r="K65" i="6"/>
  <c r="J65" i="6"/>
  <c r="I65" i="6"/>
  <c r="H65" i="6"/>
  <c r="G65" i="6"/>
  <c r="F65" i="6"/>
  <c r="E65" i="6"/>
  <c r="D65" i="6"/>
  <c r="C65" i="6"/>
  <c r="L50" i="6"/>
  <c r="K50" i="6"/>
  <c r="J50" i="6"/>
  <c r="I50" i="6"/>
  <c r="H50" i="6"/>
  <c r="G50" i="6"/>
  <c r="F50" i="6"/>
  <c r="E50" i="6"/>
  <c r="D50" i="6"/>
  <c r="C50" i="6"/>
  <c r="L33" i="6"/>
  <c r="K33" i="6"/>
  <c r="J33" i="6"/>
  <c r="I33" i="6"/>
  <c r="H33" i="6"/>
  <c r="G33" i="6"/>
  <c r="F33" i="6"/>
  <c r="E33" i="6"/>
  <c r="D33" i="6"/>
  <c r="C33" i="6"/>
  <c r="E22" i="7"/>
  <c r="D22" i="7"/>
  <c r="C22" i="7"/>
  <c r="E28" i="7"/>
  <c r="D28" i="7"/>
  <c r="C28" i="7"/>
  <c r="E36" i="7"/>
  <c r="D36" i="7"/>
  <c r="C36" i="7"/>
  <c r="E46" i="7"/>
  <c r="D46" i="7"/>
  <c r="C46" i="7"/>
  <c r="E53" i="7"/>
  <c r="D53" i="7"/>
  <c r="C53" i="7"/>
  <c r="E72" i="7"/>
  <c r="D72" i="7"/>
  <c r="C72" i="7"/>
  <c r="E94" i="7"/>
  <c r="D94" i="7"/>
  <c r="C94" i="7"/>
  <c r="D89" i="7"/>
  <c r="C89" i="7"/>
  <c r="E85" i="7"/>
  <c r="E84" i="7"/>
  <c r="E83" i="7"/>
  <c r="E82" i="7"/>
  <c r="E81" i="7"/>
  <c r="E80" i="7"/>
  <c r="E79" i="7"/>
  <c r="E78" i="7"/>
  <c r="E77" i="7"/>
  <c r="E76" i="7"/>
  <c r="E75" i="7"/>
  <c r="E74" i="7"/>
  <c r="E65" i="7"/>
  <c r="H10" i="8"/>
  <c r="I10" i="8"/>
  <c r="K10" i="8"/>
  <c r="L10" i="8"/>
  <c r="L9" i="8"/>
  <c r="D12" i="10" l="1"/>
  <c r="D14" i="10" s="1"/>
  <c r="C12" i="10"/>
  <c r="C14" i="10" s="1"/>
  <c r="E13" i="10"/>
  <c r="E12" i="10" l="1"/>
  <c r="E14" i="10" s="1"/>
  <c r="M80" i="6" l="1"/>
  <c r="D95" i="7" l="1"/>
  <c r="C95" i="7"/>
  <c r="E91" i="7"/>
  <c r="E92" i="7"/>
  <c r="E93" i="7"/>
  <c r="E90" i="7"/>
  <c r="E86" i="7"/>
  <c r="E87" i="7"/>
  <c r="E88" i="7"/>
  <c r="E73" i="7"/>
  <c r="E55" i="7"/>
  <c r="E56" i="7"/>
  <c r="E57" i="7"/>
  <c r="E58" i="7"/>
  <c r="E59" i="7"/>
  <c r="E60" i="7"/>
  <c r="E61" i="7"/>
  <c r="E62" i="7"/>
  <c r="E63" i="7"/>
  <c r="E64" i="7"/>
  <c r="E66" i="7"/>
  <c r="E67" i="7"/>
  <c r="E68" i="7"/>
  <c r="E69" i="7"/>
  <c r="E70" i="7"/>
  <c r="E71" i="7"/>
  <c r="E54" i="7"/>
  <c r="E52" i="7"/>
  <c r="E48" i="7"/>
  <c r="E49" i="7"/>
  <c r="E50" i="7"/>
  <c r="E51" i="7"/>
  <c r="E47" i="7"/>
  <c r="E38" i="7"/>
  <c r="E39" i="7"/>
  <c r="E40" i="7"/>
  <c r="E41" i="7"/>
  <c r="E42" i="7"/>
  <c r="E43" i="7"/>
  <c r="E44" i="7"/>
  <c r="E45" i="7"/>
  <c r="E37" i="7"/>
  <c r="E30" i="7"/>
  <c r="E31" i="7"/>
  <c r="E32" i="7"/>
  <c r="E33" i="7"/>
  <c r="E34" i="7"/>
  <c r="E35" i="7"/>
  <c r="E29" i="7"/>
  <c r="E24" i="7"/>
  <c r="E25" i="7"/>
  <c r="E26" i="7"/>
  <c r="E27" i="7"/>
  <c r="E23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7" i="7"/>
  <c r="L8" i="8"/>
  <c r="D147" i="6"/>
  <c r="E147" i="6"/>
  <c r="F147" i="6"/>
  <c r="G147" i="6"/>
  <c r="H147" i="6"/>
  <c r="I147" i="6"/>
  <c r="J147" i="6"/>
  <c r="K147" i="6"/>
  <c r="L147" i="6"/>
  <c r="C147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03" i="6"/>
  <c r="M98" i="6"/>
  <c r="M101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9" i="6"/>
  <c r="M100" i="6"/>
  <c r="M84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1" i="6"/>
  <c r="M82" i="6"/>
  <c r="M66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51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34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8" i="6"/>
  <c r="M102" i="6" l="1"/>
  <c r="M65" i="6"/>
  <c r="M83" i="6"/>
  <c r="M50" i="6"/>
  <c r="M33" i="6"/>
  <c r="E89" i="7"/>
  <c r="E95" i="7"/>
  <c r="M147" i="6" l="1"/>
</calcChain>
</file>

<file path=xl/sharedStrings.xml><?xml version="1.0" encoding="utf-8"?>
<sst xmlns="http://schemas.openxmlformats.org/spreadsheetml/2006/main" count="439" uniqueCount="229">
  <si>
    <t>M</t>
  </si>
  <si>
    <t>F</t>
  </si>
  <si>
    <t>Agricultural Engineering</t>
  </si>
  <si>
    <t>Animal Ecology</t>
  </si>
  <si>
    <t>Apparel, Merchandising, and Design</t>
  </si>
  <si>
    <t>Interior Design</t>
  </si>
  <si>
    <t>Accounting</t>
  </si>
  <si>
    <t>Advertising</t>
  </si>
  <si>
    <t>Aerospace Engineering</t>
  </si>
  <si>
    <t>Agricultural Business</t>
  </si>
  <si>
    <t>Agriculture Specials</t>
  </si>
  <si>
    <t>Agricultural Studies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</si>
  <si>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</si>
  <si>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</si>
  <si>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</si>
  <si>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</si>
  <si>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</si>
  <si>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</si>
  <si>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</si>
  <si>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</si>
  <si>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</si>
  <si>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</si>
  <si>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</si>
  <si>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</si>
  <si>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</si>
  <si>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</si>
  <si>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</si>
  <si>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</si>
  <si>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</si>
  <si>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</si>
  <si>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</si>
  <si>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</si>
  <si>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</si>
  <si>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Chemistry</t>
  </si>
  <si>
    <t>Computer Science</t>
  </si>
  <si>
    <t>Communication Studies</t>
  </si>
  <si>
    <t>Construction Engineering</t>
  </si>
  <si>
    <t>Computer Engineering</t>
  </si>
  <si>
    <t>Design</t>
  </si>
  <si>
    <t>Dietetics (AGLS)</t>
  </si>
  <si>
    <t>Dietetics (H SCI)</t>
  </si>
  <si>
    <t>Design Undeclared</t>
  </si>
  <si>
    <t>Design Specials (Non-Degree)</t>
  </si>
  <si>
    <t>Dairy Science</t>
  </si>
  <si>
    <t>Electrical Engineering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</si>
  <si>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</si>
  <si>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</si>
  <si>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</si>
  <si>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</si>
  <si>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</si>
  <si>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</si>
  <si>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</si>
  <si>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</si>
  <si>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</si>
  <si>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</si>
  <si>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</si>
  <si>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</si>
  <si>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Finance</t>
  </si>
  <si>
    <t>Forestry</t>
  </si>
  <si>
    <t>Food Science (AGLS)</t>
  </si>
  <si>
    <t>Genetics (AGLS)</t>
  </si>
  <si>
    <t>Genetics (LAS)</t>
  </si>
  <si>
    <t>Geology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</si>
  <si>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</si>
  <si>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</si>
  <si>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</si>
  <si>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</si>
  <si>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</si>
  <si>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</si>
  <si>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</si>
  <si>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</si>
  <si>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Industrial Design</t>
  </si>
  <si>
    <t>Journalism and Mass Communication</t>
  </si>
  <si>
    <t>Kinesiology</t>
  </si>
  <si>
    <t>Kinesiology and Health</t>
  </si>
  <si>
    <t>Landscape Architecture</t>
  </si>
  <si>
    <t>Liberal Studies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</si>
  <si>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</si>
  <si>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</si>
  <si>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</si>
  <si>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</si>
  <si>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</si>
  <si>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</si>
  <si>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</si>
  <si>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</si>
  <si>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</si>
  <si>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</si>
  <si>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</si>
  <si>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</si>
  <si>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</si>
  <si>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</si>
  <si>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</si>
  <si>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Pre-Integrated Studio Arts</t>
  </si>
  <si>
    <t>Pre-Liberal Studies</t>
  </si>
  <si>
    <t>Public Relations</t>
  </si>
  <si>
    <t>Pre-Biological/Pre-Medical Illustration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</si>
  <si>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</si>
  <si>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</si>
  <si>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</si>
  <si>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</si>
  <si>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</si>
  <si>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</si>
  <si>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</si>
  <si>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</si>
  <si>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</si>
  <si>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Statistics</t>
  </si>
  <si>
    <t>Technical Communication</t>
  </si>
  <si>
    <t>Veterinary Medicine</t>
  </si>
  <si>
    <t>World Languages and Cultures</t>
  </si>
  <si>
    <t>Agricultural and Biosystems Engineering</t>
  </si>
  <si>
    <t>Agricultural Education and Studies</t>
  </si>
  <si>
    <t>Architecture</t>
  </si>
  <si>
    <t>Biomedical Sciences</t>
  </si>
  <si>
    <t>Business Administration</t>
  </si>
  <si>
    <t>Chemical and Biological Engineering</t>
  </si>
  <si>
    <t>Electrical and Computer Engineering</t>
  </si>
  <si>
    <t>Economics (AGLS)</t>
  </si>
  <si>
    <t>Economics (LAS)</t>
  </si>
  <si>
    <t>Family and Consumer Sciences</t>
  </si>
  <si>
    <t>Food Science and Human Nutrition (AGLS)</t>
  </si>
  <si>
    <t>Food Science and Human Nutrition (H SCI)</t>
  </si>
  <si>
    <t>Geological and Atmospheric Sciences</t>
  </si>
  <si>
    <t>Human Computer Interaction</t>
  </si>
  <si>
    <t>Human Development and Family Studies</t>
  </si>
  <si>
    <t>Materials Science and Engineering</t>
  </si>
  <si>
    <t>Natural Resource Ecology and Management</t>
  </si>
  <si>
    <t>Physics and Astronomy</t>
  </si>
  <si>
    <t>Plant Biology</t>
  </si>
  <si>
    <t>Seed Technology and Business</t>
  </si>
  <si>
    <t>Systems Engineering</t>
  </si>
  <si>
    <t>Toxicology</t>
  </si>
  <si>
    <t>Undeclared</t>
  </si>
  <si>
    <t>Veterinary Microbiology &amp; Prev Med</t>
  </si>
  <si>
    <t>Veterinary Pathology</t>
  </si>
  <si>
    <t>Veterinary Diag &amp; Prod Animal Med</t>
  </si>
  <si>
    <t>Grand Total</t>
  </si>
  <si>
    <t>UG</t>
  </si>
  <si>
    <t>Grad</t>
  </si>
  <si>
    <t>Business</t>
  </si>
  <si>
    <t>Business Total</t>
  </si>
  <si>
    <t>Design Total</t>
  </si>
  <si>
    <t>Engineering Total</t>
  </si>
  <si>
    <t>Human Sciences Total</t>
  </si>
  <si>
    <t>IOWA STATE UNIVERSITY OF SCIENCE AND TECHNOLOGY</t>
  </si>
  <si>
    <t>OFFICE OF THE REGISTRAR</t>
  </si>
  <si>
    <t>Veterinary Medicine Total</t>
  </si>
  <si>
    <t>Male</t>
  </si>
  <si>
    <t>Female</t>
  </si>
  <si>
    <t>VM3</t>
  </si>
  <si>
    <t>VM4</t>
  </si>
  <si>
    <t>Freshmen</t>
  </si>
  <si>
    <t>Sophomores</t>
  </si>
  <si>
    <t>Juniors</t>
  </si>
  <si>
    <t>Seniors</t>
  </si>
  <si>
    <t>Prof</t>
  </si>
  <si>
    <t>Art and Visual Culture</t>
  </si>
  <si>
    <t>Engineering Management</t>
  </si>
  <si>
    <t>Culinary Food Science - Agriculture</t>
  </si>
  <si>
    <t>Culinary Food Science - Human Sciences</t>
  </si>
  <si>
    <t>Data Science</t>
  </si>
  <si>
    <t>Entrepreneurship</t>
  </si>
  <si>
    <t>Women's and Gender Studies</t>
  </si>
  <si>
    <t>Actuarial Science</t>
  </si>
  <si>
    <t>Cyber Security Engineering</t>
  </si>
  <si>
    <t>Biochemistry (AGLS)</t>
  </si>
  <si>
    <t>Business Analytics</t>
  </si>
  <si>
    <t>Criminal Justice</t>
  </si>
  <si>
    <t>Total</t>
  </si>
  <si>
    <t xml:space="preserve"> Total</t>
  </si>
  <si>
    <t>College</t>
  </si>
  <si>
    <t>Major</t>
  </si>
  <si>
    <t>Major/Curriculum</t>
  </si>
  <si>
    <t>Ungergraduates</t>
  </si>
  <si>
    <t>VM1</t>
  </si>
  <si>
    <t>VM2</t>
  </si>
  <si>
    <t>Department</t>
  </si>
  <si>
    <t>Graduates</t>
  </si>
  <si>
    <t>Non-degree</t>
  </si>
  <si>
    <t>Non-Degree</t>
  </si>
  <si>
    <t>Agriculture &amp; Life Sciences</t>
  </si>
  <si>
    <t>Agriculture &amp; Life Sciences Total</t>
  </si>
  <si>
    <t>Environmental Engineering</t>
  </si>
  <si>
    <t>Liberal Arts &amp; Sciences</t>
  </si>
  <si>
    <t>Sociology</t>
  </si>
  <si>
    <t>Liberal Arts &amp; Sciences Total</t>
  </si>
  <si>
    <t>Interdisciplinary</t>
  </si>
  <si>
    <t>Neuroscience</t>
  </si>
  <si>
    <t>Interdisciplinary Total</t>
  </si>
  <si>
    <t>Human Resource Management</t>
  </si>
  <si>
    <t>Pre-Business Administration</t>
  </si>
  <si>
    <t>Pre-Industrial Design</t>
  </si>
  <si>
    <t>Preprofessional Health Programs</t>
  </si>
  <si>
    <t xml:space="preserve">     </t>
  </si>
  <si>
    <t>Agricultural and Rural Policy Studies</t>
  </si>
  <si>
    <t>Healthcare Management</t>
  </si>
  <si>
    <t>Nursing (H SCI)</t>
  </si>
  <si>
    <t>Climate Science</t>
  </si>
  <si>
    <t>Plant Pathology/Entomology/Microbiology</t>
  </si>
  <si>
    <t>Sociology &amp; Criminal Justice (AGLS)</t>
  </si>
  <si>
    <t>Management and Entrepreneurship</t>
  </si>
  <si>
    <t>Sociology &amp; Criminal Justice (LAS)</t>
  </si>
  <si>
    <t>Cyber Security</t>
  </si>
  <si>
    <t>Agricultural Communication</t>
  </si>
  <si>
    <t>Agriculture and Life Sciences Exploratio</t>
  </si>
  <si>
    <t>Pre-Landscape Architecture</t>
  </si>
  <si>
    <t>Pre-Biomedical Engineering</t>
  </si>
  <si>
    <t>Family and Consumer Science Education an</t>
  </si>
  <si>
    <t>Human Sciences Certificate (Non-Degree)</t>
  </si>
  <si>
    <t>Pre-Early Childcare Education and Progra</t>
  </si>
  <si>
    <t>Earth Science</t>
  </si>
  <si>
    <t>Liberal Arts and Sciences Specials (Non-</t>
  </si>
  <si>
    <t>Spanish</t>
  </si>
  <si>
    <t>Enrollment Statistics for Summer 2024</t>
  </si>
  <si>
    <t>Veterinary Medicine Non-Degree</t>
  </si>
  <si>
    <t>Biochemistry, Biophysics and Molecular B</t>
  </si>
  <si>
    <t>Ecology, Evolution and Organismal Biolog</t>
  </si>
  <si>
    <t>Genetics Development and Cell Biology (A</t>
  </si>
  <si>
    <t>Information Systems and Business Analyti</t>
  </si>
  <si>
    <t>Civil, Construction and Environmental En</t>
  </si>
  <si>
    <t>Industrial and Manufacturing Systems Eng</t>
  </si>
  <si>
    <t>Apparel, Events, and Hospitality Managem</t>
  </si>
  <si>
    <t>Genetics Development and Cell Biology (L</t>
  </si>
  <si>
    <t>Genetics Development and Cell Biology</t>
  </si>
  <si>
    <t>Genetics and Genomics</t>
  </si>
  <si>
    <t>Gerontology</t>
  </si>
  <si>
    <t>Immunobiology</t>
  </si>
  <si>
    <t>Molecular Cellular and Developmental Bio</t>
  </si>
  <si>
    <t>Nutritional Sciences</t>
  </si>
  <si>
    <t>Enrollment Statistics for Summer Session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</si>
</sst>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Alignment="1">
      <alignment vertical="top"/>
    </xf>
    <xf numFmtId="9" fontId="0" fillId="0" borderId="0" xfId="3" applyFont="1"/>
    <xf numFmtId="37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right"/>
    </xf>
    <xf numFmtId="37" fontId="6" fillId="0" borderId="0" xfId="0" applyNumberFormat="1" applyFont="1" applyAlignment="1">
      <alignment vertical="top"/>
    </xf>
    <xf numFmtId="0" fontId="0" fillId="0" borderId="2" xfId="0" applyBorder="1"/>
    <xf numFmtId="0" fontId="0" fillId="0" borderId="2" xfId="0" applyBorder="1" applyAlignment="1">
      <alignment horizontal="right"/>
    </xf>
    <xf numFmtId="0" fontId="5" fillId="0" borderId="0" xfId="0" applyFont="1"/>
    <xf numFmtId="164" fontId="8" fillId="0" borderId="0" xfId="4" applyNumberFormat="1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/>
    <xf numFmtId="3" fontId="0" fillId="0" borderId="0" xfId="0" applyNumberFormat="1"/>
    <xf numFmtId="37" fontId="3" fillId="0" borderId="0" xfId="0" applyNumberFormat="1" applyFont="1" applyAlignment="1">
      <alignment horizontal="center"/>
    </xf>
    <xf numFmtId="164" fontId="8" fillId="0" borderId="0" xfId="4" applyNumberFormat="1" applyFont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1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sqref="A1:F1"/>
    </sheetView>
  </sheetViews>
  <sheetFormatPr defaultRowHeight="15.75" x14ac:dyDescent="0.25"/>
  <cols>
    <col min="2" max="2" width="15.5" customWidth="1"/>
    <col min="3" max="4" width="12.75" style="1" customWidth="1"/>
    <col min="5" max="5" width="12.75" customWidth="1"/>
    <col min="6" max="6" width="10.375" bestFit="1" customWidth="1"/>
  </cols>
  <sheetData>
    <row r="1" spans="1:12" x14ac:dyDescent="0.25">
      <c r="A1" s="16" t="s">
        <v>143</v>
      </c>
      <c r="B1" s="16"/>
      <c r="C1" s="16"/>
      <c r="D1" s="16"/>
      <c r="E1" s="16"/>
      <c r="F1" s="16"/>
    </row>
    <row r="2" spans="1:12" x14ac:dyDescent="0.25">
      <c r="A2" s="16" t="s">
        <v>144</v>
      </c>
      <c r="B2" s="16"/>
      <c r="C2" s="16"/>
      <c r="D2" s="16"/>
      <c r="E2" s="16"/>
      <c r="F2" s="16"/>
    </row>
    <row r="3" spans="1:12" x14ac:dyDescent="0.25">
      <c r="A3" s="16" t="s">
        <v>228</v>
      </c>
      <c r="B3" s="16"/>
      <c r="C3" s="16"/>
      <c r="D3" s="16"/>
      <c r="E3" s="16"/>
      <c r="F3" s="16"/>
    </row>
    <row r="4" spans="1:12" x14ac:dyDescent="0.25">
      <c r="A4" s="17"/>
      <c r="B4" s="17"/>
      <c r="C4" s="17"/>
      <c r="D4" s="17"/>
      <c r="E4" s="17"/>
      <c r="F4" s="17"/>
      <c r="G4" s="11"/>
      <c r="H4" s="11"/>
      <c r="I4" s="11"/>
    </row>
    <row r="5" spans="1:12" x14ac:dyDescent="0.25">
      <c r="A5" s="5"/>
      <c r="B5" s="5"/>
      <c r="C5" s="5"/>
      <c r="D5" s="5"/>
      <c r="E5" s="5"/>
      <c r="F5" s="5"/>
    </row>
    <row r="6" spans="1:12" x14ac:dyDescent="0.25">
      <c r="A6" s="5"/>
      <c r="C6"/>
      <c r="D6" s="5"/>
      <c r="E6" s="5"/>
      <c r="F6" s="5"/>
    </row>
    <row r="7" spans="1:12" x14ac:dyDescent="0.25">
      <c r="A7" s="5"/>
      <c r="C7"/>
      <c r="D7" s="5"/>
      <c r="E7" s="5"/>
      <c r="F7" s="5"/>
    </row>
    <row r="9" spans="1:12" x14ac:dyDescent="0.25">
      <c r="E9" s="1"/>
    </row>
    <row r="10" spans="1:12" x14ac:dyDescent="0.25">
      <c r="C10" s="6" t="s">
        <v>146</v>
      </c>
      <c r="D10" s="6" t="s">
        <v>147</v>
      </c>
      <c r="E10" s="6" t="s">
        <v>167</v>
      </c>
    </row>
    <row r="11" spans="1:12" ht="39" customHeight="1" x14ac:dyDescent="0.25">
      <c r="B11" s="2" t="s">
        <v>136</v>
      </c>
      <c r="C11" s="1">
        <f>UG!C147+UG!E147+UG!G147+UG!I147+UG!K147</f>
        <v>2500</v>
      </c>
      <c r="D11" s="1">
        <f>UG!D147+UG!F147+UG!H147+UG!J147+UG!L147</f>
        <v>2166</v>
      </c>
      <c r="E11">
        <f>SUM(C11:D11)</f>
        <v>4666</v>
      </c>
      <c r="G11" s="4"/>
      <c r="J11" s="15"/>
      <c r="K11" s="15"/>
      <c r="L11" s="15"/>
    </row>
    <row r="12" spans="1:12" ht="38.25" customHeight="1" x14ac:dyDescent="0.25">
      <c r="B12" s="2" t="s">
        <v>154</v>
      </c>
      <c r="C12" s="1">
        <f>VM!B10+VM!D10+VM!F10+VM!H10+VM!J10</f>
        <v>26</v>
      </c>
      <c r="D12" s="1">
        <f>VM!C10+VM!E10+VM!G10+VM!I10+VM!K10</f>
        <v>128</v>
      </c>
      <c r="E12">
        <f t="shared" ref="E12:E14" si="0">SUM(C12:D12)</f>
        <v>154</v>
      </c>
      <c r="G12" s="4"/>
    </row>
    <row r="13" spans="1:12" ht="38.25" customHeight="1" x14ac:dyDescent="0.25">
      <c r="B13" s="2" t="s">
        <v>137</v>
      </c>
      <c r="C13" s="1">
        <f>Grad!C95</f>
        <v>1392</v>
      </c>
      <c r="D13" s="1">
        <f>Grad!D95</f>
        <v>1163</v>
      </c>
      <c r="E13">
        <f t="shared" si="0"/>
        <v>2555</v>
      </c>
      <c r="G13" s="4"/>
      <c r="J13" s="15"/>
      <c r="K13" s="15"/>
      <c r="L13" s="15"/>
    </row>
    <row r="14" spans="1:12" ht="41.25" customHeight="1" x14ac:dyDescent="0.25">
      <c r="B14" s="12" t="s">
        <v>168</v>
      </c>
      <c r="C14" s="13">
        <f>SUM(C11:C13)</f>
        <v>3918</v>
      </c>
      <c r="D14" s="13">
        <f>SUM(D11:D13)</f>
        <v>3457</v>
      </c>
      <c r="E14" s="13">
        <f>SUM(E11:E13)</f>
        <v>7375</v>
      </c>
      <c r="J14" s="15"/>
      <c r="K14" s="15"/>
      <c r="L14" s="15"/>
    </row>
    <row r="15" spans="1:12" ht="20.100000000000001" customHeight="1" x14ac:dyDescent="0.25">
      <c r="C15"/>
      <c r="D15"/>
    </row>
    <row r="16" spans="1:12" ht="20.100000000000001" customHeight="1" x14ac:dyDescent="0.25">
      <c r="C16"/>
      <c r="D16"/>
    </row>
    <row r="17" spans="3:4" ht="20.100000000000001" customHeight="1" x14ac:dyDescent="0.25">
      <c r="C17"/>
      <c r="D17"/>
    </row>
    <row r="18" spans="3:4" x14ac:dyDescent="0.25">
      <c r="C18"/>
      <c r="D18"/>
    </row>
    <row r="19" spans="3:4" x14ac:dyDescent="0.25">
      <c r="C19"/>
      <c r="D19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8"/>
  <sheetViews>
    <sheetView zoomScale="80" zoomScaleNormal="80" workbookViewId="0"/>
  </sheetViews>
  <sheetFormatPr defaultColWidth="9" defaultRowHeight="15.75" x14ac:dyDescent="0.25"/>
  <cols>
    <col min="1" max="1" width="24.375" customWidth="1"/>
    <col min="2" max="2" width="44.5" customWidth="1"/>
    <col min="3" max="10" width="5.625" customWidth="1"/>
    <col min="11" max="11" width="5.625" style="1" customWidth="1"/>
    <col min="12" max="12" width="5.625" customWidth="1"/>
    <col min="13" max="13" width="10.625" customWidth="1"/>
    <col min="14" max="14" width="13.125" customWidth="1"/>
    <col min="15" max="15" width="10.625" customWidth="1"/>
    <col min="16" max="16" width="3.5" customWidth="1"/>
    <col min="17" max="17" width="8.25" customWidth="1"/>
    <col min="18" max="28" width="8.375" customWidth="1"/>
  </cols>
  <sheetData>
    <row r="1" spans="1:13" ht="18" x14ac:dyDescent="0.25">
      <c r="A1" s="3" t="s">
        <v>143</v>
      </c>
    </row>
    <row r="2" spans="1:13" ht="18" x14ac:dyDescent="0.25">
      <c r="A2" s="3" t="s">
        <v>144</v>
      </c>
    </row>
    <row r="3" spans="1:13" ht="18" x14ac:dyDescent="0.25">
      <c r="A3" s="3" t="s">
        <v>212</v>
      </c>
    </row>
    <row r="4" spans="1:13" x14ac:dyDescent="0.25">
      <c r="A4" s="10" t="s">
        <v>172</v>
      </c>
    </row>
    <row r="6" spans="1:13" x14ac:dyDescent="0.25">
      <c r="C6" s="18" t="s">
        <v>150</v>
      </c>
      <c r="D6" s="18"/>
      <c r="E6" s="18" t="s">
        <v>151</v>
      </c>
      <c r="F6" s="18"/>
      <c r="G6" s="18" t="s">
        <v>152</v>
      </c>
      <c r="H6" s="18"/>
      <c r="I6" s="18" t="s">
        <v>153</v>
      </c>
      <c r="J6" s="18"/>
      <c r="K6" s="18" t="s">
        <v>177</v>
      </c>
      <c r="L6" s="18"/>
      <c r="M6" s="1" t="s">
        <v>167</v>
      </c>
    </row>
    <row r="7" spans="1:13" ht="16.5" thickBot="1" x14ac:dyDescent="0.3">
      <c r="A7" s="8" t="s">
        <v>169</v>
      </c>
      <c r="B7" s="8" t="s">
        <v>171</v>
      </c>
      <c r="C7" s="9" t="s">
        <v>0</v>
      </c>
      <c r="D7" s="9" t="s">
        <v>1</v>
      </c>
      <c r="E7" s="9" t="s">
        <v>0</v>
      </c>
      <c r="F7" s="9" t="s">
        <v>1</v>
      </c>
      <c r="G7" s="9" t="s">
        <v>0</v>
      </c>
      <c r="H7" s="9" t="s">
        <v>1</v>
      </c>
      <c r="I7" s="9" t="s">
        <v>0</v>
      </c>
      <c r="J7" s="9" t="s">
        <v>1</v>
      </c>
      <c r="K7" s="9" t="s">
        <v>0</v>
      </c>
      <c r="L7" s="9" t="s">
        <v>1</v>
      </c>
      <c r="M7" s="9"/>
    </row>
    <row r="8" spans="1:13" x14ac:dyDescent="0.25">
      <c r="A8" t="s">
        <v>179</v>
      </c>
      <c r="B8" t="s">
        <v>9</v>
      </c>
      <c r="C8">
        <v>1</v>
      </c>
      <c r="E8">
        <v>2</v>
      </c>
      <c r="F8">
        <v>2</v>
      </c>
      <c r="G8">
        <v>1</v>
      </c>
      <c r="H8">
        <v>5</v>
      </c>
      <c r="I8">
        <v>9</v>
      </c>
      <c r="J8">
        <v>5</v>
      </c>
      <c r="K8"/>
      <c r="L8" t="s">
        <v>192</v>
      </c>
      <c r="M8">
        <f>SUM(C8:L8)</f>
        <v>25</v>
      </c>
    </row>
    <row r="9" spans="1:13" x14ac:dyDescent="0.25">
      <c r="B9" t="s">
        <v>202</v>
      </c>
      <c r="F9">
        <v>1</v>
      </c>
      <c r="H9">
        <v>2</v>
      </c>
      <c r="J9">
        <v>5</v>
      </c>
      <c r="K9"/>
      <c r="L9" t="s">
        <v>192</v>
      </c>
      <c r="M9">
        <f t="shared" ref="M9:M32" si="0">SUM(C9:L9)</f>
        <v>8</v>
      </c>
    </row>
    <row r="10" spans="1:13" x14ac:dyDescent="0.25">
      <c r="B10" t="s">
        <v>11</v>
      </c>
      <c r="C10">
        <v>1</v>
      </c>
      <c r="D10">
        <v>1</v>
      </c>
      <c r="E10">
        <v>2</v>
      </c>
      <c r="F10">
        <v>1</v>
      </c>
      <c r="G10">
        <v>8</v>
      </c>
      <c r="H10">
        <v>1</v>
      </c>
      <c r="I10">
        <v>5</v>
      </c>
      <c r="J10">
        <v>3</v>
      </c>
      <c r="K10"/>
      <c r="L10" t="s">
        <v>192</v>
      </c>
      <c r="M10">
        <f t="shared" si="0"/>
        <v>22</v>
      </c>
    </row>
    <row r="11" spans="1:13" x14ac:dyDescent="0.25">
      <c r="B11" t="s">
        <v>20</v>
      </c>
      <c r="C11">
        <v>1</v>
      </c>
      <c r="E11">
        <v>4</v>
      </c>
      <c r="F11">
        <v>2</v>
      </c>
      <c r="G11">
        <v>15</v>
      </c>
      <c r="H11">
        <v>3</v>
      </c>
      <c r="I11">
        <v>18</v>
      </c>
      <c r="J11">
        <v>1</v>
      </c>
      <c r="K11"/>
      <c r="L11" t="s">
        <v>192</v>
      </c>
      <c r="M11">
        <f t="shared" si="0"/>
        <v>44</v>
      </c>
    </row>
    <row r="12" spans="1:13" x14ac:dyDescent="0.25">
      <c r="B12" t="s">
        <v>12</v>
      </c>
      <c r="H12">
        <v>4</v>
      </c>
      <c r="I12">
        <v>1</v>
      </c>
      <c r="J12">
        <v>3</v>
      </c>
      <c r="K12"/>
      <c r="L12" t="s">
        <v>192</v>
      </c>
      <c r="M12">
        <f t="shared" si="0"/>
        <v>8</v>
      </c>
    </row>
    <row r="13" spans="1:13" x14ac:dyDescent="0.25">
      <c r="B13" t="s">
        <v>193</v>
      </c>
      <c r="H13">
        <v>1</v>
      </c>
      <c r="J13">
        <v>2</v>
      </c>
      <c r="K13"/>
      <c r="L13" t="s">
        <v>192</v>
      </c>
      <c r="M13">
        <f t="shared" si="0"/>
        <v>3</v>
      </c>
    </row>
    <row r="14" spans="1:13" x14ac:dyDescent="0.25">
      <c r="B14" t="s">
        <v>10</v>
      </c>
      <c r="K14">
        <v>4</v>
      </c>
      <c r="L14">
        <v>15</v>
      </c>
      <c r="M14">
        <f t="shared" si="0"/>
        <v>19</v>
      </c>
    </row>
    <row r="15" spans="1:13" x14ac:dyDescent="0.25">
      <c r="B15" t="s">
        <v>203</v>
      </c>
      <c r="H15">
        <v>1</v>
      </c>
      <c r="K15"/>
      <c r="L15" t="s">
        <v>192</v>
      </c>
      <c r="M15">
        <f t="shared" si="0"/>
        <v>1</v>
      </c>
    </row>
    <row r="16" spans="1:13" x14ac:dyDescent="0.25">
      <c r="B16" t="s">
        <v>13</v>
      </c>
      <c r="E16">
        <v>3</v>
      </c>
      <c r="F16">
        <v>1</v>
      </c>
      <c r="G16">
        <v>1</v>
      </c>
      <c r="H16">
        <v>1</v>
      </c>
      <c r="I16">
        <v>5</v>
      </c>
      <c r="J16">
        <v>4</v>
      </c>
      <c r="K16"/>
      <c r="L16" t="s">
        <v>192</v>
      </c>
      <c r="M16">
        <f t="shared" si="0"/>
        <v>15</v>
      </c>
    </row>
    <row r="17" spans="2:13" x14ac:dyDescent="0.25">
      <c r="B17" t="s">
        <v>3</v>
      </c>
      <c r="C17">
        <v>2</v>
      </c>
      <c r="D17">
        <v>1</v>
      </c>
      <c r="E17">
        <v>5</v>
      </c>
      <c r="F17">
        <v>6</v>
      </c>
      <c r="G17">
        <v>5</v>
      </c>
      <c r="H17">
        <v>9</v>
      </c>
      <c r="I17">
        <v>9</v>
      </c>
      <c r="J17">
        <v>22</v>
      </c>
      <c r="K17"/>
      <c r="L17" t="s">
        <v>192</v>
      </c>
      <c r="M17">
        <f t="shared" si="0"/>
        <v>59</v>
      </c>
    </row>
    <row r="18" spans="2:13" x14ac:dyDescent="0.25">
      <c r="B18" t="s">
        <v>14</v>
      </c>
      <c r="D18">
        <v>1</v>
      </c>
      <c r="E18">
        <v>2</v>
      </c>
      <c r="F18">
        <v>9</v>
      </c>
      <c r="G18">
        <v>3</v>
      </c>
      <c r="H18">
        <v>34</v>
      </c>
      <c r="I18">
        <v>7</v>
      </c>
      <c r="J18">
        <v>65</v>
      </c>
      <c r="K18"/>
      <c r="L18" t="s">
        <v>192</v>
      </c>
      <c r="M18">
        <f t="shared" si="0"/>
        <v>121</v>
      </c>
    </row>
    <row r="19" spans="2:13" x14ac:dyDescent="0.25">
      <c r="B19" t="s">
        <v>164</v>
      </c>
      <c r="F19">
        <v>3</v>
      </c>
      <c r="G19">
        <v>1</v>
      </c>
      <c r="H19">
        <v>3</v>
      </c>
      <c r="I19">
        <v>1</v>
      </c>
      <c r="J19">
        <v>2</v>
      </c>
      <c r="K19"/>
      <c r="L19" t="s">
        <v>192</v>
      </c>
      <c r="M19">
        <f t="shared" si="0"/>
        <v>10</v>
      </c>
    </row>
    <row r="20" spans="2:13" x14ac:dyDescent="0.25">
      <c r="B20" t="s">
        <v>24</v>
      </c>
      <c r="E20">
        <v>1</v>
      </c>
      <c r="F20">
        <v>8</v>
      </c>
      <c r="G20">
        <v>3</v>
      </c>
      <c r="H20">
        <v>11</v>
      </c>
      <c r="I20">
        <v>9</v>
      </c>
      <c r="J20">
        <v>22</v>
      </c>
      <c r="K20"/>
      <c r="L20" t="s">
        <v>192</v>
      </c>
      <c r="M20">
        <f t="shared" si="0"/>
        <v>54</v>
      </c>
    </row>
    <row r="21" spans="2:13" x14ac:dyDescent="0.25">
      <c r="B21" t="s">
        <v>157</v>
      </c>
      <c r="E21">
        <v>1</v>
      </c>
      <c r="F21">
        <v>1</v>
      </c>
      <c r="H21">
        <v>1</v>
      </c>
      <c r="I21">
        <v>1</v>
      </c>
      <c r="K21"/>
      <c r="L21" t="s">
        <v>192</v>
      </c>
      <c r="M21">
        <f t="shared" si="0"/>
        <v>4</v>
      </c>
    </row>
    <row r="22" spans="2:13" x14ac:dyDescent="0.25">
      <c r="B22" t="s">
        <v>43</v>
      </c>
      <c r="J22">
        <v>3</v>
      </c>
      <c r="K22"/>
      <c r="L22" t="s">
        <v>192</v>
      </c>
      <c r="M22">
        <f t="shared" si="0"/>
        <v>3</v>
      </c>
    </row>
    <row r="23" spans="2:13" x14ac:dyDescent="0.25">
      <c r="B23" t="s">
        <v>39</v>
      </c>
      <c r="F23">
        <v>2</v>
      </c>
      <c r="J23">
        <v>2</v>
      </c>
      <c r="K23"/>
      <c r="L23" t="s">
        <v>192</v>
      </c>
      <c r="M23">
        <f t="shared" si="0"/>
        <v>4</v>
      </c>
    </row>
    <row r="24" spans="2:13" x14ac:dyDescent="0.25">
      <c r="B24" t="s">
        <v>52</v>
      </c>
      <c r="C24">
        <v>1</v>
      </c>
      <c r="E24">
        <v>1</v>
      </c>
      <c r="F24">
        <v>4</v>
      </c>
      <c r="G24">
        <v>2</v>
      </c>
      <c r="H24">
        <v>3</v>
      </c>
      <c r="J24">
        <v>8</v>
      </c>
      <c r="K24"/>
      <c r="L24" t="s">
        <v>192</v>
      </c>
      <c r="M24">
        <f t="shared" si="0"/>
        <v>19</v>
      </c>
    </row>
    <row r="25" spans="2:13" x14ac:dyDescent="0.25">
      <c r="B25" t="s">
        <v>59</v>
      </c>
      <c r="H25">
        <v>2</v>
      </c>
      <c r="I25">
        <v>4</v>
      </c>
      <c r="J25">
        <v>1</v>
      </c>
      <c r="K25"/>
      <c r="L25" t="s">
        <v>192</v>
      </c>
      <c r="M25">
        <f t="shared" si="0"/>
        <v>7</v>
      </c>
    </row>
    <row r="26" spans="2:13" x14ac:dyDescent="0.25">
      <c r="B26" t="s">
        <v>58</v>
      </c>
      <c r="E26">
        <v>1</v>
      </c>
      <c r="G26">
        <v>3</v>
      </c>
      <c r="I26">
        <v>2</v>
      </c>
      <c r="J26">
        <v>2</v>
      </c>
      <c r="K26"/>
      <c r="L26" t="s">
        <v>192</v>
      </c>
      <c r="M26">
        <f t="shared" si="0"/>
        <v>8</v>
      </c>
    </row>
    <row r="27" spans="2:13" x14ac:dyDescent="0.25">
      <c r="B27" t="s">
        <v>60</v>
      </c>
      <c r="D27">
        <v>1</v>
      </c>
      <c r="F27">
        <v>2</v>
      </c>
      <c r="H27">
        <v>2</v>
      </c>
      <c r="I27">
        <v>1</v>
      </c>
      <c r="J27">
        <v>4</v>
      </c>
      <c r="K27"/>
      <c r="L27" t="s">
        <v>192</v>
      </c>
      <c r="M27">
        <f t="shared" si="0"/>
        <v>10</v>
      </c>
    </row>
    <row r="28" spans="2:13" x14ac:dyDescent="0.25">
      <c r="B28" t="s">
        <v>63</v>
      </c>
      <c r="F28">
        <v>1</v>
      </c>
      <c r="G28">
        <v>1</v>
      </c>
      <c r="H28">
        <v>1</v>
      </c>
      <c r="I28">
        <v>1</v>
      </c>
      <c r="J28">
        <v>8</v>
      </c>
      <c r="K28"/>
      <c r="L28" t="s">
        <v>192</v>
      </c>
      <c r="M28">
        <f t="shared" si="0"/>
        <v>12</v>
      </c>
    </row>
    <row r="29" spans="2:13" x14ac:dyDescent="0.25">
      <c r="B29" t="s">
        <v>66</v>
      </c>
      <c r="E29">
        <v>1</v>
      </c>
      <c r="G29">
        <v>1</v>
      </c>
      <c r="H29">
        <v>2</v>
      </c>
      <c r="I29">
        <v>1</v>
      </c>
      <c r="J29">
        <v>4</v>
      </c>
      <c r="K29"/>
      <c r="L29" t="s">
        <v>192</v>
      </c>
      <c r="M29">
        <f t="shared" si="0"/>
        <v>9</v>
      </c>
    </row>
    <row r="30" spans="2:13" x14ac:dyDescent="0.25">
      <c r="B30" t="s">
        <v>70</v>
      </c>
      <c r="E30">
        <v>7</v>
      </c>
      <c r="G30">
        <v>16</v>
      </c>
      <c r="H30">
        <v>1</v>
      </c>
      <c r="I30">
        <v>45</v>
      </c>
      <c r="J30">
        <v>6</v>
      </c>
      <c r="K30"/>
      <c r="L30" t="s">
        <v>192</v>
      </c>
      <c r="M30">
        <f t="shared" si="0"/>
        <v>75</v>
      </c>
    </row>
    <row r="31" spans="2:13" x14ac:dyDescent="0.25">
      <c r="B31" t="s">
        <v>82</v>
      </c>
      <c r="D31">
        <v>1</v>
      </c>
      <c r="E31">
        <v>1</v>
      </c>
      <c r="F31">
        <v>2</v>
      </c>
      <c r="H31">
        <v>1</v>
      </c>
      <c r="I31">
        <v>2</v>
      </c>
      <c r="J31">
        <v>12</v>
      </c>
      <c r="K31"/>
      <c r="L31" t="s">
        <v>192</v>
      </c>
      <c r="M31">
        <f t="shared" si="0"/>
        <v>19</v>
      </c>
    </row>
    <row r="32" spans="2:13" x14ac:dyDescent="0.25">
      <c r="B32" t="s">
        <v>87</v>
      </c>
      <c r="J32">
        <v>2</v>
      </c>
      <c r="K32"/>
      <c r="L32" t="s">
        <v>192</v>
      </c>
      <c r="M32">
        <f t="shared" si="0"/>
        <v>2</v>
      </c>
    </row>
    <row r="33" spans="1:13" ht="16.5" thickBot="1" x14ac:dyDescent="0.3">
      <c r="A33" s="8" t="s">
        <v>180</v>
      </c>
      <c r="B33" s="8"/>
      <c r="C33" s="8">
        <f>SUM(C8:C32)</f>
        <v>6</v>
      </c>
      <c r="D33" s="8">
        <f t="shared" ref="D33:M33" si="1">SUM(D8:D32)</f>
        <v>5</v>
      </c>
      <c r="E33" s="8">
        <f t="shared" si="1"/>
        <v>31</v>
      </c>
      <c r="F33" s="8">
        <f t="shared" si="1"/>
        <v>45</v>
      </c>
      <c r="G33" s="8">
        <f t="shared" si="1"/>
        <v>60</v>
      </c>
      <c r="H33" s="8">
        <f t="shared" si="1"/>
        <v>88</v>
      </c>
      <c r="I33" s="8">
        <f t="shared" si="1"/>
        <v>121</v>
      </c>
      <c r="J33" s="8">
        <f t="shared" si="1"/>
        <v>186</v>
      </c>
      <c r="K33" s="8">
        <f t="shared" si="1"/>
        <v>4</v>
      </c>
      <c r="L33" s="8">
        <f t="shared" si="1"/>
        <v>15</v>
      </c>
      <c r="M33" s="8">
        <f t="shared" si="1"/>
        <v>561</v>
      </c>
    </row>
    <row r="34" spans="1:13" x14ac:dyDescent="0.25">
      <c r="A34" t="s">
        <v>138</v>
      </c>
      <c r="B34" t="s">
        <v>6</v>
      </c>
      <c r="C34">
        <v>3</v>
      </c>
      <c r="D34">
        <v>1</v>
      </c>
      <c r="E34">
        <v>2</v>
      </c>
      <c r="F34">
        <v>3</v>
      </c>
      <c r="G34">
        <v>20</v>
      </c>
      <c r="H34">
        <v>12</v>
      </c>
      <c r="I34">
        <v>35</v>
      </c>
      <c r="J34">
        <v>33</v>
      </c>
      <c r="K34"/>
      <c r="L34" t="s">
        <v>192</v>
      </c>
      <c r="M34">
        <f>SUM(C34:L34)</f>
        <v>109</v>
      </c>
    </row>
    <row r="35" spans="1:13" x14ac:dyDescent="0.25">
      <c r="B35" t="s">
        <v>162</v>
      </c>
      <c r="E35">
        <v>3</v>
      </c>
      <c r="F35">
        <v>2</v>
      </c>
      <c r="G35">
        <v>2</v>
      </c>
      <c r="I35">
        <v>5</v>
      </c>
      <c r="K35"/>
      <c r="L35" t="s">
        <v>192</v>
      </c>
      <c r="M35">
        <f t="shared" ref="M35:M49" si="2">SUM(C35:L35)</f>
        <v>12</v>
      </c>
    </row>
    <row r="36" spans="1:13" x14ac:dyDescent="0.25">
      <c r="B36" t="s">
        <v>113</v>
      </c>
      <c r="F36">
        <v>3</v>
      </c>
      <c r="G36">
        <v>2</v>
      </c>
      <c r="H36">
        <v>9</v>
      </c>
      <c r="I36">
        <v>14</v>
      </c>
      <c r="J36">
        <v>7</v>
      </c>
      <c r="K36"/>
      <c r="L36" t="s">
        <v>192</v>
      </c>
      <c r="M36">
        <f t="shared" si="2"/>
        <v>35</v>
      </c>
    </row>
    <row r="37" spans="1:13" x14ac:dyDescent="0.25">
      <c r="B37" t="s">
        <v>165</v>
      </c>
      <c r="E37">
        <v>2</v>
      </c>
      <c r="F37">
        <v>3</v>
      </c>
      <c r="G37">
        <v>3</v>
      </c>
      <c r="H37">
        <v>4</v>
      </c>
      <c r="I37">
        <v>5</v>
      </c>
      <c r="J37">
        <v>4</v>
      </c>
      <c r="K37"/>
      <c r="L37" t="s">
        <v>192</v>
      </c>
      <c r="M37">
        <f t="shared" si="2"/>
        <v>21</v>
      </c>
    </row>
    <row r="38" spans="1:13" x14ac:dyDescent="0.25">
      <c r="B38" t="s">
        <v>29</v>
      </c>
      <c r="C38">
        <v>1</v>
      </c>
      <c r="I38">
        <v>2</v>
      </c>
      <c r="K38"/>
      <c r="L38" t="s">
        <v>192</v>
      </c>
      <c r="M38">
        <f t="shared" si="2"/>
        <v>3</v>
      </c>
    </row>
    <row r="39" spans="1:13" x14ac:dyDescent="0.25">
      <c r="B39" t="s">
        <v>27</v>
      </c>
      <c r="K39">
        <v>2</v>
      </c>
      <c r="L39">
        <v>3</v>
      </c>
      <c r="M39">
        <f t="shared" si="2"/>
        <v>5</v>
      </c>
    </row>
    <row r="40" spans="1:13" x14ac:dyDescent="0.25">
      <c r="B40" t="s">
        <v>28</v>
      </c>
      <c r="C40">
        <v>9</v>
      </c>
      <c r="D40">
        <v>2</v>
      </c>
      <c r="E40">
        <v>8</v>
      </c>
      <c r="F40">
        <v>3</v>
      </c>
      <c r="G40">
        <v>2</v>
      </c>
      <c r="I40">
        <v>2</v>
      </c>
      <c r="K40"/>
      <c r="L40" t="s">
        <v>192</v>
      </c>
      <c r="M40">
        <f t="shared" si="2"/>
        <v>26</v>
      </c>
    </row>
    <row r="41" spans="1:13" x14ac:dyDescent="0.25">
      <c r="B41" t="s">
        <v>160</v>
      </c>
      <c r="C41">
        <v>1</v>
      </c>
      <c r="E41">
        <v>4</v>
      </c>
      <c r="F41">
        <v>4</v>
      </c>
      <c r="G41">
        <v>5</v>
      </c>
      <c r="H41">
        <v>1</v>
      </c>
      <c r="I41">
        <v>7</v>
      </c>
      <c r="J41">
        <v>5</v>
      </c>
      <c r="K41"/>
      <c r="L41" t="s">
        <v>192</v>
      </c>
      <c r="M41">
        <f t="shared" si="2"/>
        <v>27</v>
      </c>
    </row>
    <row r="42" spans="1:13" x14ac:dyDescent="0.25">
      <c r="B42" t="s">
        <v>57</v>
      </c>
      <c r="C42">
        <v>6</v>
      </c>
      <c r="D42">
        <v>3</v>
      </c>
      <c r="E42">
        <v>13</v>
      </c>
      <c r="F42">
        <v>6</v>
      </c>
      <c r="G42">
        <v>34</v>
      </c>
      <c r="H42">
        <v>12</v>
      </c>
      <c r="I42">
        <v>76</v>
      </c>
      <c r="J42">
        <v>17</v>
      </c>
      <c r="K42"/>
      <c r="L42" t="s">
        <v>192</v>
      </c>
      <c r="M42">
        <f t="shared" si="2"/>
        <v>167</v>
      </c>
    </row>
    <row r="43" spans="1:13" x14ac:dyDescent="0.25">
      <c r="B43" t="s">
        <v>194</v>
      </c>
      <c r="F43">
        <v>2</v>
      </c>
      <c r="H43">
        <v>7</v>
      </c>
      <c r="I43">
        <v>1</v>
      </c>
      <c r="J43">
        <v>4</v>
      </c>
      <c r="K43"/>
      <c r="L43" t="s">
        <v>192</v>
      </c>
      <c r="M43">
        <f t="shared" si="2"/>
        <v>14</v>
      </c>
    </row>
    <row r="44" spans="1:13" x14ac:dyDescent="0.25">
      <c r="B44" t="s">
        <v>188</v>
      </c>
      <c r="D44">
        <v>1</v>
      </c>
      <c r="E44">
        <v>1</v>
      </c>
      <c r="F44">
        <v>2</v>
      </c>
      <c r="G44">
        <v>2</v>
      </c>
      <c r="H44">
        <v>3</v>
      </c>
      <c r="I44">
        <v>2</v>
      </c>
      <c r="J44">
        <v>7</v>
      </c>
      <c r="K44"/>
      <c r="L44" t="s">
        <v>192</v>
      </c>
      <c r="M44">
        <f t="shared" si="2"/>
        <v>18</v>
      </c>
    </row>
    <row r="45" spans="1:13" x14ac:dyDescent="0.25">
      <c r="B45" t="s">
        <v>81</v>
      </c>
      <c r="C45">
        <v>3</v>
      </c>
      <c r="D45">
        <v>3</v>
      </c>
      <c r="E45">
        <v>6</v>
      </c>
      <c r="F45">
        <v>5</v>
      </c>
      <c r="G45">
        <v>6</v>
      </c>
      <c r="H45">
        <v>2</v>
      </c>
      <c r="I45">
        <v>22</v>
      </c>
      <c r="J45">
        <v>14</v>
      </c>
      <c r="K45"/>
      <c r="L45" t="s">
        <v>192</v>
      </c>
      <c r="M45">
        <f t="shared" si="2"/>
        <v>61</v>
      </c>
    </row>
    <row r="46" spans="1:13" x14ac:dyDescent="0.25">
      <c r="B46" t="s">
        <v>83</v>
      </c>
      <c r="E46">
        <v>10</v>
      </c>
      <c r="F46">
        <v>3</v>
      </c>
      <c r="G46">
        <v>8</v>
      </c>
      <c r="H46">
        <v>4</v>
      </c>
      <c r="I46">
        <v>37</v>
      </c>
      <c r="J46">
        <v>13</v>
      </c>
      <c r="K46"/>
      <c r="L46" t="s">
        <v>192</v>
      </c>
      <c r="M46">
        <f t="shared" si="2"/>
        <v>75</v>
      </c>
    </row>
    <row r="47" spans="1:13" x14ac:dyDescent="0.25">
      <c r="B47" t="s">
        <v>84</v>
      </c>
      <c r="C47">
        <v>2</v>
      </c>
      <c r="D47">
        <v>4</v>
      </c>
      <c r="E47">
        <v>7</v>
      </c>
      <c r="F47">
        <v>11</v>
      </c>
      <c r="G47">
        <v>13</v>
      </c>
      <c r="H47">
        <v>27</v>
      </c>
      <c r="I47">
        <v>25</v>
      </c>
      <c r="J47">
        <v>42</v>
      </c>
      <c r="K47"/>
      <c r="L47" t="s">
        <v>192</v>
      </c>
      <c r="M47">
        <f t="shared" si="2"/>
        <v>131</v>
      </c>
    </row>
    <row r="48" spans="1:13" x14ac:dyDescent="0.25">
      <c r="B48" t="s">
        <v>189</v>
      </c>
      <c r="G48">
        <v>2</v>
      </c>
      <c r="H48">
        <v>1</v>
      </c>
      <c r="K48"/>
      <c r="L48" t="s">
        <v>192</v>
      </c>
      <c r="M48">
        <f t="shared" si="2"/>
        <v>3</v>
      </c>
    </row>
    <row r="49" spans="1:13" x14ac:dyDescent="0.25">
      <c r="B49" t="s">
        <v>104</v>
      </c>
      <c r="C49">
        <v>4</v>
      </c>
      <c r="D49">
        <v>1</v>
      </c>
      <c r="E49">
        <v>3</v>
      </c>
      <c r="F49">
        <v>2</v>
      </c>
      <c r="G49">
        <v>12</v>
      </c>
      <c r="H49">
        <v>4</v>
      </c>
      <c r="I49">
        <v>23</v>
      </c>
      <c r="J49">
        <v>6</v>
      </c>
      <c r="K49"/>
      <c r="L49" t="s">
        <v>192</v>
      </c>
      <c r="M49">
        <f t="shared" si="2"/>
        <v>55</v>
      </c>
    </row>
    <row r="50" spans="1:13" ht="16.5" thickBot="1" x14ac:dyDescent="0.3">
      <c r="A50" s="8" t="s">
        <v>139</v>
      </c>
      <c r="B50" s="8"/>
      <c r="C50" s="8">
        <f>SUM(C34:C49)</f>
        <v>29</v>
      </c>
      <c r="D50" s="8">
        <f t="shared" ref="D50:M50" si="3">SUM(D34:D49)</f>
        <v>15</v>
      </c>
      <c r="E50" s="8">
        <f t="shared" si="3"/>
        <v>59</v>
      </c>
      <c r="F50" s="8">
        <f t="shared" si="3"/>
        <v>49</v>
      </c>
      <c r="G50" s="8">
        <f t="shared" si="3"/>
        <v>111</v>
      </c>
      <c r="H50" s="8">
        <f t="shared" si="3"/>
        <v>86</v>
      </c>
      <c r="I50" s="8">
        <f t="shared" si="3"/>
        <v>256</v>
      </c>
      <c r="J50" s="8">
        <f t="shared" si="3"/>
        <v>152</v>
      </c>
      <c r="K50" s="8">
        <f t="shared" si="3"/>
        <v>2</v>
      </c>
      <c r="L50" s="8">
        <f t="shared" si="3"/>
        <v>3</v>
      </c>
      <c r="M50" s="8">
        <f t="shared" si="3"/>
        <v>762</v>
      </c>
    </row>
    <row r="51" spans="1:13" x14ac:dyDescent="0.25">
      <c r="A51" t="s">
        <v>38</v>
      </c>
      <c r="B51" t="s">
        <v>16</v>
      </c>
      <c r="C51">
        <v>1</v>
      </c>
      <c r="E51">
        <v>3</v>
      </c>
      <c r="F51">
        <v>6</v>
      </c>
      <c r="G51">
        <v>1</v>
      </c>
      <c r="H51">
        <v>2</v>
      </c>
      <c r="I51">
        <v>7</v>
      </c>
      <c r="J51">
        <v>22</v>
      </c>
      <c r="K51"/>
      <c r="L51" t="s">
        <v>192</v>
      </c>
      <c r="M51">
        <f>SUM(C51:L51)</f>
        <v>42</v>
      </c>
    </row>
    <row r="52" spans="1:13" x14ac:dyDescent="0.25">
      <c r="B52" t="s">
        <v>17</v>
      </c>
      <c r="F52">
        <v>2</v>
      </c>
      <c r="I52">
        <v>1</v>
      </c>
      <c r="J52">
        <v>7</v>
      </c>
      <c r="K52"/>
      <c r="L52" t="s">
        <v>192</v>
      </c>
      <c r="M52">
        <f t="shared" ref="M52:M64" si="4">SUM(C52:L52)</f>
        <v>10</v>
      </c>
    </row>
    <row r="53" spans="1:13" x14ac:dyDescent="0.25">
      <c r="B53" t="s">
        <v>31</v>
      </c>
      <c r="E53">
        <v>1</v>
      </c>
      <c r="F53">
        <v>1</v>
      </c>
      <c r="H53">
        <v>1</v>
      </c>
      <c r="I53">
        <v>3</v>
      </c>
      <c r="J53">
        <v>6</v>
      </c>
      <c r="K53"/>
      <c r="L53" t="s">
        <v>192</v>
      </c>
      <c r="M53">
        <f t="shared" si="4"/>
        <v>12</v>
      </c>
    </row>
    <row r="54" spans="1:13" x14ac:dyDescent="0.25">
      <c r="B54" t="s">
        <v>42</v>
      </c>
      <c r="K54">
        <v>1</v>
      </c>
      <c r="L54" t="s">
        <v>192</v>
      </c>
      <c r="M54">
        <f t="shared" si="4"/>
        <v>1</v>
      </c>
    </row>
    <row r="55" spans="1:13" x14ac:dyDescent="0.25">
      <c r="B55" t="s">
        <v>41</v>
      </c>
      <c r="C55">
        <v>1</v>
      </c>
      <c r="K55"/>
      <c r="L55" t="s">
        <v>192</v>
      </c>
      <c r="M55">
        <f t="shared" si="4"/>
        <v>1</v>
      </c>
    </row>
    <row r="56" spans="1:13" x14ac:dyDescent="0.25">
      <c r="B56" t="s">
        <v>18</v>
      </c>
      <c r="E56">
        <v>1</v>
      </c>
      <c r="F56">
        <v>2</v>
      </c>
      <c r="H56">
        <v>6</v>
      </c>
      <c r="I56">
        <v>14</v>
      </c>
      <c r="J56">
        <v>44</v>
      </c>
      <c r="K56"/>
      <c r="L56" t="s">
        <v>192</v>
      </c>
      <c r="M56">
        <f t="shared" si="4"/>
        <v>67</v>
      </c>
    </row>
    <row r="57" spans="1:13" x14ac:dyDescent="0.25">
      <c r="B57" t="s">
        <v>71</v>
      </c>
      <c r="E57">
        <v>3</v>
      </c>
      <c r="G57">
        <v>2</v>
      </c>
      <c r="H57">
        <v>2</v>
      </c>
      <c r="I57">
        <v>7</v>
      </c>
      <c r="J57">
        <v>9</v>
      </c>
      <c r="K57"/>
      <c r="L57" t="s">
        <v>192</v>
      </c>
      <c r="M57">
        <f t="shared" si="4"/>
        <v>23</v>
      </c>
    </row>
    <row r="58" spans="1:13" x14ac:dyDescent="0.25">
      <c r="B58" t="s">
        <v>19</v>
      </c>
      <c r="F58">
        <v>1</v>
      </c>
      <c r="H58">
        <v>1</v>
      </c>
      <c r="I58">
        <v>1</v>
      </c>
      <c r="J58">
        <v>6</v>
      </c>
      <c r="K58"/>
      <c r="L58" t="s">
        <v>192</v>
      </c>
      <c r="M58">
        <f t="shared" si="4"/>
        <v>9</v>
      </c>
    </row>
    <row r="59" spans="1:13" x14ac:dyDescent="0.25">
      <c r="B59" t="s">
        <v>5</v>
      </c>
      <c r="F59">
        <v>7</v>
      </c>
      <c r="H59">
        <v>3</v>
      </c>
      <c r="J59">
        <v>4</v>
      </c>
      <c r="K59"/>
      <c r="L59" t="s">
        <v>192</v>
      </c>
      <c r="M59">
        <f t="shared" si="4"/>
        <v>14</v>
      </c>
    </row>
    <row r="60" spans="1:13" x14ac:dyDescent="0.25">
      <c r="B60" t="s">
        <v>75</v>
      </c>
      <c r="H60">
        <v>2</v>
      </c>
      <c r="J60">
        <v>6</v>
      </c>
      <c r="K60"/>
      <c r="L60" t="s">
        <v>192</v>
      </c>
      <c r="M60">
        <f t="shared" si="4"/>
        <v>8</v>
      </c>
    </row>
    <row r="61" spans="1:13" x14ac:dyDescent="0.25">
      <c r="B61" t="s">
        <v>90</v>
      </c>
      <c r="E61">
        <v>2</v>
      </c>
      <c r="G61">
        <v>1</v>
      </c>
      <c r="K61"/>
      <c r="L61" t="s">
        <v>192</v>
      </c>
      <c r="M61">
        <f t="shared" si="4"/>
        <v>3</v>
      </c>
    </row>
    <row r="62" spans="1:13" x14ac:dyDescent="0.25">
      <c r="B62" t="s">
        <v>190</v>
      </c>
      <c r="G62">
        <v>1</v>
      </c>
      <c r="J62">
        <v>1</v>
      </c>
      <c r="K62"/>
      <c r="L62" t="s">
        <v>192</v>
      </c>
      <c r="M62">
        <f t="shared" si="4"/>
        <v>2</v>
      </c>
    </row>
    <row r="63" spans="1:13" x14ac:dyDescent="0.25">
      <c r="B63" t="s">
        <v>92</v>
      </c>
      <c r="D63">
        <v>1</v>
      </c>
      <c r="K63"/>
      <c r="L63" t="s">
        <v>192</v>
      </c>
      <c r="M63">
        <f t="shared" si="4"/>
        <v>1</v>
      </c>
    </row>
    <row r="64" spans="1:13" x14ac:dyDescent="0.25">
      <c r="B64" t="s">
        <v>204</v>
      </c>
      <c r="F64">
        <v>1</v>
      </c>
      <c r="K64"/>
      <c r="L64" t="s">
        <v>192</v>
      </c>
      <c r="M64">
        <f t="shared" si="4"/>
        <v>1</v>
      </c>
    </row>
    <row r="65" spans="1:13" ht="16.5" thickBot="1" x14ac:dyDescent="0.3">
      <c r="A65" s="8" t="s">
        <v>140</v>
      </c>
      <c r="B65" s="8"/>
      <c r="C65" s="8">
        <f>SUM(C51:C64)</f>
        <v>2</v>
      </c>
      <c r="D65" s="8">
        <f t="shared" ref="D65:M65" si="5">SUM(D51:D64)</f>
        <v>1</v>
      </c>
      <c r="E65" s="8">
        <f t="shared" si="5"/>
        <v>10</v>
      </c>
      <c r="F65" s="8">
        <f t="shared" si="5"/>
        <v>20</v>
      </c>
      <c r="G65" s="8">
        <f t="shared" si="5"/>
        <v>5</v>
      </c>
      <c r="H65" s="8">
        <f t="shared" si="5"/>
        <v>17</v>
      </c>
      <c r="I65" s="8">
        <f t="shared" si="5"/>
        <v>33</v>
      </c>
      <c r="J65" s="8">
        <f t="shared" si="5"/>
        <v>105</v>
      </c>
      <c r="K65" s="8">
        <f t="shared" si="5"/>
        <v>1</v>
      </c>
      <c r="L65" s="8">
        <f t="shared" si="5"/>
        <v>0</v>
      </c>
      <c r="M65" s="8">
        <f t="shared" si="5"/>
        <v>194</v>
      </c>
    </row>
    <row r="66" spans="1:13" x14ac:dyDescent="0.25">
      <c r="A66" t="s">
        <v>50</v>
      </c>
      <c r="B66" t="s">
        <v>8</v>
      </c>
      <c r="C66">
        <v>9</v>
      </c>
      <c r="D66">
        <v>1</v>
      </c>
      <c r="E66">
        <v>40</v>
      </c>
      <c r="F66">
        <v>13</v>
      </c>
      <c r="G66">
        <v>51</v>
      </c>
      <c r="H66">
        <v>15</v>
      </c>
      <c r="I66">
        <v>74</v>
      </c>
      <c r="J66">
        <v>9</v>
      </c>
      <c r="K66"/>
      <c r="L66" t="s">
        <v>192</v>
      </c>
      <c r="M66">
        <f>SUM(C66:L66)</f>
        <v>212</v>
      </c>
    </row>
    <row r="67" spans="1:13" x14ac:dyDescent="0.25">
      <c r="B67" t="s">
        <v>2</v>
      </c>
      <c r="C67">
        <v>1</v>
      </c>
      <c r="E67">
        <v>2</v>
      </c>
      <c r="G67">
        <v>10</v>
      </c>
      <c r="H67">
        <v>4</v>
      </c>
      <c r="I67">
        <v>9</v>
      </c>
      <c r="J67">
        <v>5</v>
      </c>
      <c r="K67"/>
      <c r="L67" t="s">
        <v>192</v>
      </c>
      <c r="M67">
        <f t="shared" ref="M67:M82" si="6">SUM(C67:L67)</f>
        <v>31</v>
      </c>
    </row>
    <row r="68" spans="1:13" x14ac:dyDescent="0.25">
      <c r="B68" t="s">
        <v>26</v>
      </c>
      <c r="G68">
        <v>1</v>
      </c>
      <c r="H68">
        <v>2</v>
      </c>
      <c r="I68">
        <v>5</v>
      </c>
      <c r="J68">
        <v>4</v>
      </c>
      <c r="K68"/>
      <c r="L68" t="s">
        <v>192</v>
      </c>
      <c r="M68">
        <f t="shared" si="6"/>
        <v>12</v>
      </c>
    </row>
    <row r="69" spans="1:13" x14ac:dyDescent="0.25">
      <c r="B69" t="s">
        <v>32</v>
      </c>
      <c r="C69">
        <v>1</v>
      </c>
      <c r="D69">
        <v>1</v>
      </c>
      <c r="E69">
        <v>6</v>
      </c>
      <c r="F69">
        <v>3</v>
      </c>
      <c r="G69">
        <v>9</v>
      </c>
      <c r="H69">
        <v>5</v>
      </c>
      <c r="I69">
        <v>28</v>
      </c>
      <c r="J69">
        <v>18</v>
      </c>
      <c r="K69"/>
      <c r="L69" t="s">
        <v>192</v>
      </c>
      <c r="M69">
        <f t="shared" si="6"/>
        <v>71</v>
      </c>
    </row>
    <row r="70" spans="1:13" x14ac:dyDescent="0.25">
      <c r="B70" t="s">
        <v>30</v>
      </c>
      <c r="E70">
        <v>18</v>
      </c>
      <c r="F70">
        <v>5</v>
      </c>
      <c r="G70">
        <v>23</v>
      </c>
      <c r="H70">
        <v>4</v>
      </c>
      <c r="I70">
        <v>51</v>
      </c>
      <c r="J70">
        <v>13</v>
      </c>
      <c r="K70"/>
      <c r="L70" t="s">
        <v>192</v>
      </c>
      <c r="M70">
        <f t="shared" si="6"/>
        <v>114</v>
      </c>
    </row>
    <row r="71" spans="1:13" x14ac:dyDescent="0.25">
      <c r="B71" t="s">
        <v>37</v>
      </c>
      <c r="C71">
        <v>5</v>
      </c>
      <c r="E71">
        <v>12</v>
      </c>
      <c r="F71">
        <v>4</v>
      </c>
      <c r="G71">
        <v>20</v>
      </c>
      <c r="H71">
        <v>6</v>
      </c>
      <c r="I71">
        <v>53</v>
      </c>
      <c r="J71">
        <v>10</v>
      </c>
      <c r="K71"/>
      <c r="L71" t="s">
        <v>192</v>
      </c>
      <c r="M71">
        <f t="shared" si="6"/>
        <v>110</v>
      </c>
    </row>
    <row r="72" spans="1:13" x14ac:dyDescent="0.25">
      <c r="B72" t="s">
        <v>36</v>
      </c>
      <c r="C72">
        <v>1</v>
      </c>
      <c r="E72">
        <v>7</v>
      </c>
      <c r="G72">
        <v>13</v>
      </c>
      <c r="H72">
        <v>2</v>
      </c>
      <c r="I72">
        <v>26</v>
      </c>
      <c r="J72">
        <v>3</v>
      </c>
      <c r="K72"/>
      <c r="L72" t="s">
        <v>192</v>
      </c>
      <c r="M72">
        <f t="shared" si="6"/>
        <v>52</v>
      </c>
    </row>
    <row r="73" spans="1:13" x14ac:dyDescent="0.25">
      <c r="B73" t="s">
        <v>163</v>
      </c>
      <c r="C73">
        <v>2</v>
      </c>
      <c r="E73">
        <v>5</v>
      </c>
      <c r="F73">
        <v>1</v>
      </c>
      <c r="G73">
        <v>7</v>
      </c>
      <c r="I73">
        <v>23</v>
      </c>
      <c r="J73">
        <v>8</v>
      </c>
      <c r="K73"/>
      <c r="L73" t="s">
        <v>192</v>
      </c>
      <c r="M73">
        <f t="shared" si="6"/>
        <v>46</v>
      </c>
    </row>
    <row r="74" spans="1:13" x14ac:dyDescent="0.25">
      <c r="B74" t="s">
        <v>44</v>
      </c>
      <c r="C74">
        <v>2</v>
      </c>
      <c r="E74">
        <v>14</v>
      </c>
      <c r="G74">
        <v>18</v>
      </c>
      <c r="H74">
        <v>2</v>
      </c>
      <c r="I74">
        <v>32</v>
      </c>
      <c r="J74">
        <v>12</v>
      </c>
      <c r="K74"/>
      <c r="L74" t="s">
        <v>192</v>
      </c>
      <c r="M74">
        <f t="shared" si="6"/>
        <v>80</v>
      </c>
    </row>
    <row r="75" spans="1:13" x14ac:dyDescent="0.25">
      <c r="B75" t="s">
        <v>50</v>
      </c>
      <c r="C75">
        <v>1</v>
      </c>
      <c r="E75">
        <v>1</v>
      </c>
      <c r="K75"/>
      <c r="L75" t="s">
        <v>192</v>
      </c>
      <c r="M75">
        <f t="shared" si="6"/>
        <v>2</v>
      </c>
    </row>
    <row r="76" spans="1:13" x14ac:dyDescent="0.25">
      <c r="B76" t="s">
        <v>51</v>
      </c>
      <c r="K76">
        <v>6</v>
      </c>
      <c r="L76">
        <v>2</v>
      </c>
      <c r="M76">
        <f t="shared" si="6"/>
        <v>8</v>
      </c>
    </row>
    <row r="77" spans="1:13" x14ac:dyDescent="0.25">
      <c r="B77" t="s">
        <v>181</v>
      </c>
      <c r="E77">
        <v>2</v>
      </c>
      <c r="F77">
        <v>1</v>
      </c>
      <c r="G77">
        <v>5</v>
      </c>
      <c r="H77">
        <v>6</v>
      </c>
      <c r="I77">
        <v>5</v>
      </c>
      <c r="J77">
        <v>10</v>
      </c>
      <c r="K77"/>
      <c r="L77" t="s">
        <v>192</v>
      </c>
      <c r="M77">
        <f t="shared" si="6"/>
        <v>29</v>
      </c>
    </row>
    <row r="78" spans="1:13" x14ac:dyDescent="0.25">
      <c r="B78" t="s">
        <v>69</v>
      </c>
      <c r="E78">
        <v>8</v>
      </c>
      <c r="F78">
        <v>2</v>
      </c>
      <c r="G78">
        <v>15</v>
      </c>
      <c r="H78">
        <v>6</v>
      </c>
      <c r="I78">
        <v>17</v>
      </c>
      <c r="J78">
        <v>7</v>
      </c>
      <c r="K78"/>
      <c r="L78" t="s">
        <v>192</v>
      </c>
      <c r="M78">
        <f t="shared" si="6"/>
        <v>55</v>
      </c>
    </row>
    <row r="79" spans="1:13" x14ac:dyDescent="0.25">
      <c r="B79" t="s">
        <v>79</v>
      </c>
      <c r="E79">
        <v>3</v>
      </c>
      <c r="G79">
        <v>5</v>
      </c>
      <c r="H79">
        <v>2</v>
      </c>
      <c r="I79">
        <v>10</v>
      </c>
      <c r="J79">
        <v>3</v>
      </c>
      <c r="K79"/>
      <c r="L79" t="s">
        <v>192</v>
      </c>
      <c r="M79">
        <f t="shared" si="6"/>
        <v>23</v>
      </c>
    </row>
    <row r="80" spans="1:13" x14ac:dyDescent="0.25">
      <c r="B80" t="s">
        <v>78</v>
      </c>
      <c r="C80">
        <v>9</v>
      </c>
      <c r="E80">
        <v>39</v>
      </c>
      <c r="F80">
        <v>7</v>
      </c>
      <c r="G80">
        <v>104</v>
      </c>
      <c r="H80">
        <v>14</v>
      </c>
      <c r="I80">
        <v>148</v>
      </c>
      <c r="J80">
        <v>30</v>
      </c>
      <c r="K80"/>
      <c r="L80" t="s">
        <v>192</v>
      </c>
      <c r="M80">
        <f t="shared" si="6"/>
        <v>351</v>
      </c>
    </row>
    <row r="81" spans="1:13" x14ac:dyDescent="0.25">
      <c r="B81" t="s">
        <v>205</v>
      </c>
      <c r="D81">
        <v>1</v>
      </c>
      <c r="E81">
        <v>2</v>
      </c>
      <c r="F81">
        <v>1</v>
      </c>
      <c r="G81">
        <v>1</v>
      </c>
      <c r="K81"/>
      <c r="L81" t="s">
        <v>192</v>
      </c>
      <c r="M81">
        <f t="shared" si="6"/>
        <v>5</v>
      </c>
    </row>
    <row r="82" spans="1:13" x14ac:dyDescent="0.25">
      <c r="B82" t="s">
        <v>103</v>
      </c>
      <c r="C82">
        <v>4</v>
      </c>
      <c r="D82">
        <v>3</v>
      </c>
      <c r="E82">
        <v>13</v>
      </c>
      <c r="F82">
        <v>4</v>
      </c>
      <c r="G82">
        <v>35</v>
      </c>
      <c r="H82">
        <v>7</v>
      </c>
      <c r="I82">
        <v>80</v>
      </c>
      <c r="J82">
        <v>15</v>
      </c>
      <c r="K82"/>
      <c r="L82" t="s">
        <v>192</v>
      </c>
      <c r="M82">
        <f t="shared" si="6"/>
        <v>161</v>
      </c>
    </row>
    <row r="83" spans="1:13" ht="16.5" thickBot="1" x14ac:dyDescent="0.3">
      <c r="A83" s="8" t="s">
        <v>141</v>
      </c>
      <c r="B83" s="8"/>
      <c r="C83" s="8">
        <f>SUM(C66:C82)</f>
        <v>35</v>
      </c>
      <c r="D83" s="8">
        <f t="shared" ref="D83:M83" si="7">SUM(D66:D82)</f>
        <v>6</v>
      </c>
      <c r="E83" s="8">
        <f t="shared" si="7"/>
        <v>172</v>
      </c>
      <c r="F83" s="8">
        <f t="shared" si="7"/>
        <v>41</v>
      </c>
      <c r="G83" s="8">
        <f t="shared" si="7"/>
        <v>317</v>
      </c>
      <c r="H83" s="8">
        <f t="shared" si="7"/>
        <v>75</v>
      </c>
      <c r="I83" s="8">
        <f t="shared" si="7"/>
        <v>561</v>
      </c>
      <c r="J83" s="8">
        <f t="shared" si="7"/>
        <v>147</v>
      </c>
      <c r="K83" s="8">
        <f t="shared" si="7"/>
        <v>6</v>
      </c>
      <c r="L83" s="8">
        <f t="shared" si="7"/>
        <v>2</v>
      </c>
      <c r="M83" s="8">
        <f t="shared" si="7"/>
        <v>1362</v>
      </c>
    </row>
    <row r="84" spans="1:13" x14ac:dyDescent="0.25">
      <c r="A84" t="s">
        <v>64</v>
      </c>
      <c r="B84" t="s">
        <v>4</v>
      </c>
      <c r="D84">
        <v>1</v>
      </c>
      <c r="F84">
        <v>6</v>
      </c>
      <c r="H84">
        <v>13</v>
      </c>
      <c r="I84">
        <v>4</v>
      </c>
      <c r="J84">
        <v>59</v>
      </c>
      <c r="K84"/>
      <c r="L84" t="s">
        <v>192</v>
      </c>
      <c r="M84">
        <f>SUM(C84:L84)</f>
        <v>83</v>
      </c>
    </row>
    <row r="85" spans="1:13" x14ac:dyDescent="0.25">
      <c r="B85" t="s">
        <v>158</v>
      </c>
      <c r="F85">
        <v>1</v>
      </c>
      <c r="G85">
        <v>1</v>
      </c>
      <c r="H85">
        <v>3</v>
      </c>
      <c r="K85"/>
      <c r="L85" t="s">
        <v>192</v>
      </c>
      <c r="M85">
        <f t="shared" ref="M85:M100" si="8">SUM(C85:L85)</f>
        <v>5</v>
      </c>
    </row>
    <row r="86" spans="1:13" x14ac:dyDescent="0.25">
      <c r="B86" t="s">
        <v>40</v>
      </c>
      <c r="E86">
        <v>4</v>
      </c>
      <c r="F86">
        <v>4</v>
      </c>
      <c r="H86">
        <v>24</v>
      </c>
      <c r="I86">
        <v>2</v>
      </c>
      <c r="J86">
        <v>16</v>
      </c>
      <c r="K86"/>
      <c r="L86" t="s">
        <v>192</v>
      </c>
      <c r="M86">
        <f t="shared" si="8"/>
        <v>50</v>
      </c>
    </row>
    <row r="87" spans="1:13" x14ac:dyDescent="0.25">
      <c r="B87" t="s">
        <v>45</v>
      </c>
      <c r="F87">
        <v>1</v>
      </c>
      <c r="H87">
        <v>3</v>
      </c>
      <c r="I87">
        <v>1</v>
      </c>
      <c r="J87">
        <v>1</v>
      </c>
      <c r="K87"/>
      <c r="L87" t="s">
        <v>192</v>
      </c>
      <c r="M87">
        <f t="shared" si="8"/>
        <v>6</v>
      </c>
    </row>
    <row r="88" spans="1:13" x14ac:dyDescent="0.25">
      <c r="B88" t="s">
        <v>48</v>
      </c>
      <c r="D88">
        <v>1</v>
      </c>
      <c r="F88">
        <v>1</v>
      </c>
      <c r="G88">
        <v>1</v>
      </c>
      <c r="H88">
        <v>3</v>
      </c>
      <c r="I88">
        <v>4</v>
      </c>
      <c r="J88">
        <v>41</v>
      </c>
      <c r="K88"/>
      <c r="L88" t="s">
        <v>192</v>
      </c>
      <c r="M88">
        <f t="shared" si="8"/>
        <v>51</v>
      </c>
    </row>
    <row r="89" spans="1:13" x14ac:dyDescent="0.25">
      <c r="B89" t="s">
        <v>55</v>
      </c>
      <c r="C89">
        <v>1</v>
      </c>
      <c r="D89">
        <v>1</v>
      </c>
      <c r="E89">
        <v>1</v>
      </c>
      <c r="F89">
        <v>2</v>
      </c>
      <c r="G89">
        <v>2</v>
      </c>
      <c r="H89">
        <v>24</v>
      </c>
      <c r="I89">
        <v>3</v>
      </c>
      <c r="J89">
        <v>52</v>
      </c>
      <c r="K89"/>
      <c r="L89" t="s">
        <v>192</v>
      </c>
      <c r="M89">
        <f t="shared" si="8"/>
        <v>86</v>
      </c>
    </row>
    <row r="90" spans="1:13" x14ac:dyDescent="0.25">
      <c r="B90" t="s">
        <v>206</v>
      </c>
      <c r="E90">
        <v>1</v>
      </c>
      <c r="F90">
        <v>1</v>
      </c>
      <c r="G90">
        <v>1</v>
      </c>
      <c r="H90">
        <v>4</v>
      </c>
      <c r="J90">
        <v>4</v>
      </c>
      <c r="K90"/>
      <c r="L90" t="s">
        <v>192</v>
      </c>
      <c r="M90">
        <f t="shared" si="8"/>
        <v>11</v>
      </c>
    </row>
    <row r="91" spans="1:13" x14ac:dyDescent="0.25">
      <c r="B91" t="s">
        <v>56</v>
      </c>
      <c r="G91">
        <v>2</v>
      </c>
      <c r="K91"/>
      <c r="L91" t="s">
        <v>192</v>
      </c>
      <c r="M91">
        <f t="shared" si="8"/>
        <v>2</v>
      </c>
    </row>
    <row r="92" spans="1:13" x14ac:dyDescent="0.25">
      <c r="B92" t="s">
        <v>68</v>
      </c>
      <c r="C92">
        <v>1</v>
      </c>
      <c r="E92">
        <v>1</v>
      </c>
      <c r="G92">
        <v>1</v>
      </c>
      <c r="H92">
        <v>2</v>
      </c>
      <c r="I92">
        <v>2</v>
      </c>
      <c r="J92">
        <v>8</v>
      </c>
      <c r="K92"/>
      <c r="L92" t="s">
        <v>192</v>
      </c>
      <c r="M92">
        <f t="shared" si="8"/>
        <v>15</v>
      </c>
    </row>
    <row r="93" spans="1:13" x14ac:dyDescent="0.25">
      <c r="B93" t="s">
        <v>123</v>
      </c>
      <c r="F93">
        <v>6</v>
      </c>
      <c r="G93">
        <v>1</v>
      </c>
      <c r="H93">
        <v>7</v>
      </c>
      <c r="I93">
        <v>2</v>
      </c>
      <c r="J93">
        <v>22</v>
      </c>
      <c r="K93"/>
      <c r="L93" t="s">
        <v>192</v>
      </c>
      <c r="M93">
        <f t="shared" si="8"/>
        <v>38</v>
      </c>
    </row>
    <row r="94" spans="1:13" x14ac:dyDescent="0.25">
      <c r="B94" t="s">
        <v>207</v>
      </c>
      <c r="K94"/>
      <c r="L94">
        <v>1</v>
      </c>
      <c r="M94">
        <f t="shared" si="8"/>
        <v>1</v>
      </c>
    </row>
    <row r="95" spans="1:13" x14ac:dyDescent="0.25">
      <c r="B95" t="s">
        <v>67</v>
      </c>
      <c r="K95">
        <v>3</v>
      </c>
      <c r="L95">
        <v>34</v>
      </c>
      <c r="M95">
        <f t="shared" si="8"/>
        <v>37</v>
      </c>
    </row>
    <row r="96" spans="1:13" x14ac:dyDescent="0.25">
      <c r="B96" t="s">
        <v>74</v>
      </c>
      <c r="C96">
        <v>8</v>
      </c>
      <c r="D96">
        <v>7</v>
      </c>
      <c r="E96">
        <v>17</v>
      </c>
      <c r="F96">
        <v>15</v>
      </c>
      <c r="G96">
        <v>22</v>
      </c>
      <c r="H96">
        <v>40</v>
      </c>
      <c r="I96">
        <v>48</v>
      </c>
      <c r="J96">
        <v>63</v>
      </c>
      <c r="K96"/>
      <c r="L96" t="s">
        <v>192</v>
      </c>
      <c r="M96">
        <f t="shared" si="8"/>
        <v>220</v>
      </c>
    </row>
    <row r="97" spans="1:13" x14ac:dyDescent="0.25">
      <c r="B97" t="s">
        <v>195</v>
      </c>
      <c r="J97">
        <v>2</v>
      </c>
      <c r="K97"/>
      <c r="L97" t="s">
        <v>192</v>
      </c>
      <c r="M97">
        <f t="shared" si="8"/>
        <v>2</v>
      </c>
    </row>
    <row r="98" spans="1:13" x14ac:dyDescent="0.25">
      <c r="B98" t="s">
        <v>88</v>
      </c>
      <c r="D98">
        <v>1</v>
      </c>
      <c r="F98">
        <v>2</v>
      </c>
      <c r="J98">
        <v>3</v>
      </c>
      <c r="K98"/>
      <c r="L98" t="s">
        <v>192</v>
      </c>
      <c r="M98">
        <f>SUM(C98:L98)</f>
        <v>6</v>
      </c>
    </row>
    <row r="99" spans="1:13" x14ac:dyDescent="0.25">
      <c r="B99" t="s">
        <v>91</v>
      </c>
      <c r="E99">
        <v>1</v>
      </c>
      <c r="F99">
        <v>2</v>
      </c>
      <c r="G99">
        <v>2</v>
      </c>
      <c r="H99">
        <v>6</v>
      </c>
      <c r="I99">
        <v>2</v>
      </c>
      <c r="J99">
        <v>1</v>
      </c>
      <c r="K99"/>
      <c r="L99" t="s">
        <v>192</v>
      </c>
      <c r="M99">
        <f t="shared" si="8"/>
        <v>14</v>
      </c>
    </row>
    <row r="100" spans="1:13" x14ac:dyDescent="0.25">
      <c r="B100" t="s">
        <v>96</v>
      </c>
      <c r="F100">
        <v>1</v>
      </c>
      <c r="K100"/>
      <c r="L100" t="s">
        <v>192</v>
      </c>
      <c r="M100">
        <f t="shared" si="8"/>
        <v>1</v>
      </c>
    </row>
    <row r="101" spans="1:13" x14ac:dyDescent="0.25">
      <c r="B101" t="s">
        <v>208</v>
      </c>
      <c r="G101">
        <v>1</v>
      </c>
      <c r="H101">
        <v>2</v>
      </c>
      <c r="K101"/>
      <c r="L101" t="s">
        <v>192</v>
      </c>
      <c r="M101">
        <f>SUM(C101:L101)</f>
        <v>3</v>
      </c>
    </row>
    <row r="102" spans="1:13" ht="16.5" thickBot="1" x14ac:dyDescent="0.3">
      <c r="A102" s="8" t="s">
        <v>142</v>
      </c>
      <c r="B102" s="8"/>
      <c r="C102" s="8">
        <f>SUM(C84:C101)</f>
        <v>10</v>
      </c>
      <c r="D102" s="8">
        <f t="shared" ref="D102:M102" si="9">SUM(D84:D101)</f>
        <v>11</v>
      </c>
      <c r="E102" s="8">
        <f t="shared" si="9"/>
        <v>25</v>
      </c>
      <c r="F102" s="8">
        <f t="shared" si="9"/>
        <v>42</v>
      </c>
      <c r="G102" s="8">
        <f t="shared" si="9"/>
        <v>34</v>
      </c>
      <c r="H102" s="8">
        <f t="shared" si="9"/>
        <v>131</v>
      </c>
      <c r="I102" s="8">
        <f t="shared" si="9"/>
        <v>68</v>
      </c>
      <c r="J102" s="8">
        <f t="shared" si="9"/>
        <v>272</v>
      </c>
      <c r="K102" s="8">
        <f t="shared" si="9"/>
        <v>3</v>
      </c>
      <c r="L102" s="8">
        <f t="shared" si="9"/>
        <v>35</v>
      </c>
      <c r="M102" s="8">
        <f t="shared" si="9"/>
        <v>631</v>
      </c>
    </row>
    <row r="103" spans="1:13" x14ac:dyDescent="0.25">
      <c r="A103" t="s">
        <v>182</v>
      </c>
      <c r="B103" t="s">
        <v>7</v>
      </c>
      <c r="D103">
        <v>1</v>
      </c>
      <c r="E103">
        <v>2</v>
      </c>
      <c r="F103">
        <v>3</v>
      </c>
      <c r="G103">
        <v>2</v>
      </c>
      <c r="H103">
        <v>5</v>
      </c>
      <c r="I103">
        <v>5</v>
      </c>
      <c r="J103">
        <v>18</v>
      </c>
      <c r="K103"/>
      <c r="L103" t="s">
        <v>192</v>
      </c>
      <c r="M103">
        <f>SUM(C103:L103)</f>
        <v>36</v>
      </c>
    </row>
    <row r="104" spans="1:13" x14ac:dyDescent="0.25">
      <c r="B104" t="s">
        <v>15</v>
      </c>
      <c r="D104">
        <v>2</v>
      </c>
      <c r="H104">
        <v>4</v>
      </c>
      <c r="I104">
        <v>1</v>
      </c>
      <c r="J104">
        <v>3</v>
      </c>
      <c r="K104"/>
      <c r="L104" t="s">
        <v>192</v>
      </c>
      <c r="M104">
        <f t="shared" ref="M104:M145" si="10">SUM(C104:L104)</f>
        <v>10</v>
      </c>
    </row>
    <row r="105" spans="1:13" x14ac:dyDescent="0.25">
      <c r="B105" t="s">
        <v>22</v>
      </c>
      <c r="D105">
        <v>2</v>
      </c>
      <c r="G105">
        <v>5</v>
      </c>
      <c r="H105">
        <v>5</v>
      </c>
      <c r="I105">
        <v>4</v>
      </c>
      <c r="J105">
        <v>1</v>
      </c>
      <c r="K105"/>
      <c r="L105" t="s">
        <v>192</v>
      </c>
      <c r="M105">
        <f t="shared" si="10"/>
        <v>17</v>
      </c>
    </row>
    <row r="106" spans="1:13" x14ac:dyDescent="0.25">
      <c r="B106" t="s">
        <v>21</v>
      </c>
      <c r="H106">
        <v>1</v>
      </c>
      <c r="I106">
        <v>1</v>
      </c>
      <c r="J106">
        <v>1</v>
      </c>
      <c r="K106"/>
      <c r="L106" t="s">
        <v>192</v>
      </c>
      <c r="M106">
        <f t="shared" si="10"/>
        <v>3</v>
      </c>
    </row>
    <row r="107" spans="1:13" x14ac:dyDescent="0.25">
      <c r="B107" t="s">
        <v>25</v>
      </c>
      <c r="F107">
        <v>1</v>
      </c>
      <c r="H107">
        <v>3</v>
      </c>
      <c r="J107">
        <v>3</v>
      </c>
      <c r="K107"/>
      <c r="L107" t="s">
        <v>192</v>
      </c>
      <c r="M107">
        <f t="shared" si="10"/>
        <v>7</v>
      </c>
    </row>
    <row r="108" spans="1:13" x14ac:dyDescent="0.25">
      <c r="B108" t="s">
        <v>23</v>
      </c>
      <c r="C108">
        <v>1</v>
      </c>
      <c r="D108">
        <v>2</v>
      </c>
      <c r="E108">
        <v>3</v>
      </c>
      <c r="F108">
        <v>14</v>
      </c>
      <c r="G108">
        <v>1</v>
      </c>
      <c r="H108">
        <v>18</v>
      </c>
      <c r="I108">
        <v>11</v>
      </c>
      <c r="J108">
        <v>34</v>
      </c>
      <c r="K108"/>
      <c r="L108" t="s">
        <v>192</v>
      </c>
      <c r="M108">
        <f t="shared" si="10"/>
        <v>84</v>
      </c>
    </row>
    <row r="109" spans="1:13" x14ac:dyDescent="0.25">
      <c r="B109" t="s">
        <v>33</v>
      </c>
      <c r="E109">
        <v>3</v>
      </c>
      <c r="F109">
        <v>1</v>
      </c>
      <c r="G109">
        <v>3</v>
      </c>
      <c r="H109">
        <v>2</v>
      </c>
      <c r="I109">
        <v>12</v>
      </c>
      <c r="J109">
        <v>6</v>
      </c>
      <c r="K109"/>
      <c r="L109" t="s">
        <v>192</v>
      </c>
      <c r="M109">
        <f t="shared" si="10"/>
        <v>27</v>
      </c>
    </row>
    <row r="110" spans="1:13" x14ac:dyDescent="0.25">
      <c r="B110" t="s">
        <v>196</v>
      </c>
      <c r="G110">
        <v>1</v>
      </c>
      <c r="H110">
        <v>1</v>
      </c>
      <c r="K110"/>
      <c r="L110" t="s">
        <v>192</v>
      </c>
      <c r="M110">
        <f t="shared" si="10"/>
        <v>2</v>
      </c>
    </row>
    <row r="111" spans="1:13" x14ac:dyDescent="0.25">
      <c r="B111" t="s">
        <v>35</v>
      </c>
      <c r="C111">
        <v>2</v>
      </c>
      <c r="E111">
        <v>3</v>
      </c>
      <c r="F111">
        <v>1</v>
      </c>
      <c r="G111">
        <v>5</v>
      </c>
      <c r="H111">
        <v>3</v>
      </c>
      <c r="I111">
        <v>7</v>
      </c>
      <c r="J111">
        <v>10</v>
      </c>
      <c r="K111"/>
      <c r="L111" t="s">
        <v>192</v>
      </c>
      <c r="M111">
        <f t="shared" si="10"/>
        <v>31</v>
      </c>
    </row>
    <row r="112" spans="1:13" x14ac:dyDescent="0.25">
      <c r="B112" t="s">
        <v>34</v>
      </c>
      <c r="C112">
        <v>8</v>
      </c>
      <c r="D112">
        <v>1</v>
      </c>
      <c r="E112">
        <v>25</v>
      </c>
      <c r="F112">
        <v>7</v>
      </c>
      <c r="G112">
        <v>50</v>
      </c>
      <c r="H112">
        <v>11</v>
      </c>
      <c r="I112">
        <v>77</v>
      </c>
      <c r="J112">
        <v>12</v>
      </c>
      <c r="K112"/>
      <c r="L112" t="s">
        <v>192</v>
      </c>
      <c r="M112">
        <f t="shared" si="10"/>
        <v>191</v>
      </c>
    </row>
    <row r="113" spans="2:13" x14ac:dyDescent="0.25">
      <c r="B113" t="s">
        <v>166</v>
      </c>
      <c r="C113">
        <v>2</v>
      </c>
      <c r="D113">
        <v>2</v>
      </c>
      <c r="E113">
        <v>8</v>
      </c>
      <c r="F113">
        <v>2</v>
      </c>
      <c r="G113">
        <v>16</v>
      </c>
      <c r="H113">
        <v>12</v>
      </c>
      <c r="I113">
        <v>15</v>
      </c>
      <c r="J113">
        <v>24</v>
      </c>
      <c r="K113"/>
      <c r="L113" t="s">
        <v>192</v>
      </c>
      <c r="M113">
        <f t="shared" si="10"/>
        <v>81</v>
      </c>
    </row>
    <row r="114" spans="2:13" x14ac:dyDescent="0.25">
      <c r="B114" t="s">
        <v>159</v>
      </c>
      <c r="E114">
        <v>2</v>
      </c>
      <c r="F114">
        <v>1</v>
      </c>
      <c r="G114">
        <v>3</v>
      </c>
      <c r="H114">
        <v>4</v>
      </c>
      <c r="I114">
        <v>7</v>
      </c>
      <c r="J114">
        <v>4</v>
      </c>
      <c r="K114"/>
      <c r="L114" t="s">
        <v>192</v>
      </c>
      <c r="M114">
        <f t="shared" si="10"/>
        <v>21</v>
      </c>
    </row>
    <row r="115" spans="2:13" x14ac:dyDescent="0.25">
      <c r="B115" t="s">
        <v>209</v>
      </c>
      <c r="I115">
        <v>1</v>
      </c>
      <c r="K115"/>
      <c r="L115" t="s">
        <v>192</v>
      </c>
      <c r="M115">
        <f t="shared" si="10"/>
        <v>1</v>
      </c>
    </row>
    <row r="116" spans="2:13" x14ac:dyDescent="0.25">
      <c r="B116" t="s">
        <v>46</v>
      </c>
      <c r="E116">
        <v>1</v>
      </c>
      <c r="G116">
        <v>1</v>
      </c>
      <c r="H116">
        <v>1</v>
      </c>
      <c r="J116">
        <v>1</v>
      </c>
      <c r="K116"/>
      <c r="L116" t="s">
        <v>192</v>
      </c>
      <c r="M116">
        <f t="shared" si="10"/>
        <v>4</v>
      </c>
    </row>
    <row r="117" spans="2:13" x14ac:dyDescent="0.25">
      <c r="B117" t="s">
        <v>49</v>
      </c>
      <c r="E117">
        <v>2</v>
      </c>
      <c r="F117">
        <v>1</v>
      </c>
      <c r="G117">
        <v>2</v>
      </c>
      <c r="H117">
        <v>5</v>
      </c>
      <c r="J117">
        <v>8</v>
      </c>
      <c r="K117"/>
      <c r="L117" t="s">
        <v>192</v>
      </c>
      <c r="M117">
        <f t="shared" si="10"/>
        <v>18</v>
      </c>
    </row>
    <row r="118" spans="2:13" x14ac:dyDescent="0.25">
      <c r="B118" t="s">
        <v>53</v>
      </c>
      <c r="F118">
        <v>1</v>
      </c>
      <c r="G118">
        <v>2</v>
      </c>
      <c r="K118"/>
      <c r="L118" t="s">
        <v>192</v>
      </c>
      <c r="M118">
        <f t="shared" si="10"/>
        <v>3</v>
      </c>
    </row>
    <row r="119" spans="2:13" x14ac:dyDescent="0.25">
      <c r="B119" t="s">
        <v>61</v>
      </c>
      <c r="C119">
        <v>1</v>
      </c>
      <c r="F119">
        <v>2</v>
      </c>
      <c r="H119">
        <v>5</v>
      </c>
      <c r="I119">
        <v>2</v>
      </c>
      <c r="J119">
        <v>7</v>
      </c>
      <c r="K119"/>
      <c r="L119" t="s">
        <v>192</v>
      </c>
      <c r="M119">
        <f t="shared" si="10"/>
        <v>17</v>
      </c>
    </row>
    <row r="120" spans="2:13" x14ac:dyDescent="0.25">
      <c r="B120" t="s">
        <v>62</v>
      </c>
      <c r="E120">
        <v>1</v>
      </c>
      <c r="F120">
        <v>1</v>
      </c>
      <c r="H120">
        <v>2</v>
      </c>
      <c r="I120">
        <v>4</v>
      </c>
      <c r="J120">
        <v>1</v>
      </c>
      <c r="K120"/>
      <c r="L120" t="s">
        <v>192</v>
      </c>
      <c r="M120">
        <f t="shared" si="10"/>
        <v>9</v>
      </c>
    </row>
    <row r="121" spans="2:13" x14ac:dyDescent="0.25">
      <c r="B121" t="s">
        <v>65</v>
      </c>
      <c r="G121">
        <v>2</v>
      </c>
      <c r="I121">
        <v>5</v>
      </c>
      <c r="J121">
        <v>5</v>
      </c>
      <c r="K121"/>
      <c r="L121" t="s">
        <v>192</v>
      </c>
      <c r="M121">
        <f t="shared" si="10"/>
        <v>12</v>
      </c>
    </row>
    <row r="122" spans="2:13" x14ac:dyDescent="0.25">
      <c r="B122" t="s">
        <v>72</v>
      </c>
      <c r="D122">
        <v>1</v>
      </c>
      <c r="E122">
        <v>2</v>
      </c>
      <c r="F122">
        <v>6</v>
      </c>
      <c r="G122">
        <v>7</v>
      </c>
      <c r="H122">
        <v>2</v>
      </c>
      <c r="I122">
        <v>12</v>
      </c>
      <c r="J122">
        <v>11</v>
      </c>
      <c r="K122"/>
      <c r="L122" t="s">
        <v>192</v>
      </c>
      <c r="M122">
        <f t="shared" si="10"/>
        <v>41</v>
      </c>
    </row>
    <row r="123" spans="2:13" x14ac:dyDescent="0.25">
      <c r="B123" t="s">
        <v>210</v>
      </c>
      <c r="K123">
        <v>49</v>
      </c>
      <c r="L123">
        <v>52</v>
      </c>
      <c r="M123">
        <f t="shared" si="10"/>
        <v>101</v>
      </c>
    </row>
    <row r="124" spans="2:13" x14ac:dyDescent="0.25">
      <c r="B124" t="s">
        <v>76</v>
      </c>
      <c r="E124">
        <v>3</v>
      </c>
      <c r="F124">
        <v>2</v>
      </c>
      <c r="G124">
        <v>4</v>
      </c>
      <c r="H124">
        <v>7</v>
      </c>
      <c r="I124">
        <v>24</v>
      </c>
      <c r="J124">
        <v>12</v>
      </c>
      <c r="K124"/>
      <c r="L124" t="s">
        <v>192</v>
      </c>
      <c r="M124">
        <f t="shared" si="10"/>
        <v>52</v>
      </c>
    </row>
    <row r="125" spans="2:13" x14ac:dyDescent="0.25">
      <c r="B125" t="s">
        <v>77</v>
      </c>
      <c r="D125">
        <v>1</v>
      </c>
      <c r="F125">
        <v>1</v>
      </c>
      <c r="G125">
        <v>1</v>
      </c>
      <c r="H125">
        <v>2</v>
      </c>
      <c r="I125">
        <v>2</v>
      </c>
      <c r="J125">
        <v>1</v>
      </c>
      <c r="K125"/>
      <c r="L125" t="s">
        <v>192</v>
      </c>
      <c r="M125">
        <f t="shared" si="10"/>
        <v>8</v>
      </c>
    </row>
    <row r="126" spans="2:13" x14ac:dyDescent="0.25">
      <c r="B126" t="s">
        <v>80</v>
      </c>
      <c r="C126">
        <v>1</v>
      </c>
      <c r="D126">
        <v>1</v>
      </c>
      <c r="F126">
        <v>2</v>
      </c>
      <c r="G126">
        <v>4</v>
      </c>
      <c r="H126">
        <v>2</v>
      </c>
      <c r="I126">
        <v>5</v>
      </c>
      <c r="J126">
        <v>2</v>
      </c>
      <c r="K126"/>
      <c r="L126" t="s">
        <v>192</v>
      </c>
      <c r="M126">
        <f t="shared" si="10"/>
        <v>17</v>
      </c>
    </row>
    <row r="127" spans="2:13" x14ac:dyDescent="0.25">
      <c r="B127" t="s">
        <v>85</v>
      </c>
      <c r="C127">
        <v>2</v>
      </c>
      <c r="E127">
        <v>2</v>
      </c>
      <c r="F127">
        <v>2</v>
      </c>
      <c r="G127">
        <v>2</v>
      </c>
      <c r="H127">
        <v>2</v>
      </c>
      <c r="I127">
        <v>2</v>
      </c>
      <c r="J127">
        <v>2</v>
      </c>
      <c r="K127"/>
      <c r="L127" t="s">
        <v>192</v>
      </c>
      <c r="M127">
        <f t="shared" si="10"/>
        <v>14</v>
      </c>
    </row>
    <row r="128" spans="2:13" x14ac:dyDescent="0.25">
      <c r="B128" t="s">
        <v>86</v>
      </c>
      <c r="F128">
        <v>3</v>
      </c>
      <c r="I128">
        <v>4</v>
      </c>
      <c r="J128">
        <v>3</v>
      </c>
      <c r="K128"/>
      <c r="L128" t="s">
        <v>192</v>
      </c>
      <c r="M128">
        <f t="shared" si="10"/>
        <v>10</v>
      </c>
    </row>
    <row r="129" spans="2:13" x14ac:dyDescent="0.25">
      <c r="B129" t="s">
        <v>89</v>
      </c>
      <c r="C129">
        <v>10</v>
      </c>
      <c r="E129">
        <v>2</v>
      </c>
      <c r="F129">
        <v>1</v>
      </c>
      <c r="G129">
        <v>1</v>
      </c>
      <c r="J129">
        <v>1</v>
      </c>
      <c r="K129"/>
      <c r="L129" t="s">
        <v>192</v>
      </c>
      <c r="M129">
        <f t="shared" si="10"/>
        <v>15</v>
      </c>
    </row>
    <row r="130" spans="2:13" x14ac:dyDescent="0.25">
      <c r="B130" t="s">
        <v>97</v>
      </c>
      <c r="E130">
        <v>3</v>
      </c>
      <c r="G130">
        <v>1</v>
      </c>
      <c r="H130">
        <v>2</v>
      </c>
      <c r="I130">
        <v>4</v>
      </c>
      <c r="J130">
        <v>3</v>
      </c>
      <c r="K130"/>
      <c r="L130" t="s">
        <v>192</v>
      </c>
      <c r="M130">
        <f t="shared" si="10"/>
        <v>13</v>
      </c>
    </row>
    <row r="131" spans="2:13" x14ac:dyDescent="0.25">
      <c r="B131" t="s">
        <v>98</v>
      </c>
      <c r="E131">
        <v>1</v>
      </c>
      <c r="K131"/>
      <c r="L131" t="s">
        <v>192</v>
      </c>
      <c r="M131">
        <f t="shared" si="10"/>
        <v>1</v>
      </c>
    </row>
    <row r="132" spans="2:13" x14ac:dyDescent="0.25">
      <c r="B132" t="s">
        <v>99</v>
      </c>
      <c r="C132">
        <v>1</v>
      </c>
      <c r="D132">
        <v>1</v>
      </c>
      <c r="E132">
        <v>1</v>
      </c>
      <c r="F132">
        <v>1</v>
      </c>
      <c r="H132">
        <v>1</v>
      </c>
      <c r="I132">
        <v>8</v>
      </c>
      <c r="J132">
        <v>2</v>
      </c>
      <c r="K132"/>
      <c r="L132" t="s">
        <v>192</v>
      </c>
      <c r="M132">
        <f t="shared" si="10"/>
        <v>15</v>
      </c>
    </row>
    <row r="133" spans="2:13" x14ac:dyDescent="0.25">
      <c r="B133" t="s">
        <v>100</v>
      </c>
      <c r="C133">
        <v>1</v>
      </c>
      <c r="E133">
        <v>1</v>
      </c>
      <c r="F133">
        <v>1</v>
      </c>
      <c r="G133">
        <v>5</v>
      </c>
      <c r="H133">
        <v>5</v>
      </c>
      <c r="I133">
        <v>6</v>
      </c>
      <c r="J133">
        <v>6</v>
      </c>
      <c r="K133"/>
      <c r="L133" t="s">
        <v>192</v>
      </c>
      <c r="M133">
        <f t="shared" si="10"/>
        <v>25</v>
      </c>
    </row>
    <row r="134" spans="2:13" x14ac:dyDescent="0.25">
      <c r="B134" t="s">
        <v>95</v>
      </c>
      <c r="E134">
        <v>1</v>
      </c>
      <c r="F134">
        <v>6</v>
      </c>
      <c r="G134">
        <v>1</v>
      </c>
      <c r="H134">
        <v>2</v>
      </c>
      <c r="I134">
        <v>1</v>
      </c>
      <c r="J134">
        <v>2</v>
      </c>
      <c r="K134"/>
      <c r="L134" t="s">
        <v>192</v>
      </c>
      <c r="M134">
        <f t="shared" si="10"/>
        <v>13</v>
      </c>
    </row>
    <row r="135" spans="2:13" x14ac:dyDescent="0.25">
      <c r="B135" t="s">
        <v>93</v>
      </c>
      <c r="G135">
        <v>3</v>
      </c>
      <c r="K135"/>
      <c r="L135" t="s">
        <v>192</v>
      </c>
      <c r="M135">
        <f t="shared" si="10"/>
        <v>3</v>
      </c>
    </row>
    <row r="136" spans="2:13" x14ac:dyDescent="0.25">
      <c r="B136" t="s">
        <v>191</v>
      </c>
      <c r="H136">
        <v>1</v>
      </c>
      <c r="K136"/>
      <c r="L136" t="s">
        <v>192</v>
      </c>
      <c r="M136">
        <f t="shared" si="10"/>
        <v>1</v>
      </c>
    </row>
    <row r="137" spans="2:13" x14ac:dyDescent="0.25">
      <c r="B137" t="s">
        <v>101</v>
      </c>
      <c r="C137">
        <v>1</v>
      </c>
      <c r="D137">
        <v>2</v>
      </c>
      <c r="E137">
        <v>5</v>
      </c>
      <c r="F137">
        <v>21</v>
      </c>
      <c r="G137">
        <v>6</v>
      </c>
      <c r="H137">
        <v>36</v>
      </c>
      <c r="I137">
        <v>22</v>
      </c>
      <c r="J137">
        <v>79</v>
      </c>
      <c r="K137"/>
      <c r="L137" t="s">
        <v>192</v>
      </c>
      <c r="M137">
        <f t="shared" si="10"/>
        <v>172</v>
      </c>
    </row>
    <row r="138" spans="2:13" x14ac:dyDescent="0.25">
      <c r="B138" t="s">
        <v>94</v>
      </c>
      <c r="D138">
        <v>1</v>
      </c>
      <c r="F138">
        <v>3</v>
      </c>
      <c r="G138">
        <v>2</v>
      </c>
      <c r="H138">
        <v>10</v>
      </c>
      <c r="I138">
        <v>5</v>
      </c>
      <c r="J138">
        <v>23</v>
      </c>
      <c r="K138"/>
      <c r="L138" t="s">
        <v>192</v>
      </c>
      <c r="M138">
        <f t="shared" si="10"/>
        <v>44</v>
      </c>
    </row>
    <row r="139" spans="2:13" x14ac:dyDescent="0.25">
      <c r="B139" t="s">
        <v>102</v>
      </c>
      <c r="J139">
        <v>1</v>
      </c>
      <c r="K139"/>
      <c r="L139" t="s">
        <v>192</v>
      </c>
      <c r="M139">
        <f t="shared" si="10"/>
        <v>1</v>
      </c>
    </row>
    <row r="140" spans="2:13" x14ac:dyDescent="0.25">
      <c r="B140" t="s">
        <v>183</v>
      </c>
      <c r="F140">
        <v>1</v>
      </c>
      <c r="G140">
        <v>1</v>
      </c>
      <c r="H140">
        <v>3</v>
      </c>
      <c r="I140">
        <v>2</v>
      </c>
      <c r="J140">
        <v>2</v>
      </c>
      <c r="K140"/>
      <c r="L140" t="s">
        <v>192</v>
      </c>
      <c r="M140">
        <f t="shared" si="10"/>
        <v>9</v>
      </c>
    </row>
    <row r="141" spans="2:13" x14ac:dyDescent="0.25">
      <c r="B141" t="s">
        <v>211</v>
      </c>
      <c r="H141">
        <v>1</v>
      </c>
      <c r="K141"/>
      <c r="L141" t="s">
        <v>192</v>
      </c>
      <c r="M141">
        <f t="shared" si="10"/>
        <v>1</v>
      </c>
    </row>
    <row r="142" spans="2:13" x14ac:dyDescent="0.25">
      <c r="B142" t="s">
        <v>105</v>
      </c>
      <c r="E142">
        <v>1</v>
      </c>
      <c r="G142">
        <v>1</v>
      </c>
      <c r="H142">
        <v>3</v>
      </c>
      <c r="I142">
        <v>5</v>
      </c>
      <c r="J142">
        <v>6</v>
      </c>
      <c r="K142"/>
      <c r="L142" t="s">
        <v>192</v>
      </c>
      <c r="M142">
        <f t="shared" si="10"/>
        <v>16</v>
      </c>
    </row>
    <row r="143" spans="2:13" x14ac:dyDescent="0.25">
      <c r="B143" t="s">
        <v>106</v>
      </c>
      <c r="G143">
        <v>1</v>
      </c>
      <c r="I143">
        <v>1</v>
      </c>
      <c r="J143">
        <v>2</v>
      </c>
      <c r="K143"/>
      <c r="L143" t="s">
        <v>192</v>
      </c>
      <c r="M143">
        <f t="shared" si="10"/>
        <v>4</v>
      </c>
    </row>
    <row r="144" spans="2:13" x14ac:dyDescent="0.25">
      <c r="B144" t="s">
        <v>161</v>
      </c>
      <c r="H144">
        <v>2</v>
      </c>
      <c r="J144">
        <v>2</v>
      </c>
      <c r="K144"/>
      <c r="L144" t="s">
        <v>192</v>
      </c>
      <c r="M144">
        <f t="shared" si="10"/>
        <v>4</v>
      </c>
    </row>
    <row r="145" spans="1:13" x14ac:dyDescent="0.25">
      <c r="B145" t="s">
        <v>108</v>
      </c>
      <c r="J145">
        <v>2</v>
      </c>
      <c r="K145"/>
      <c r="L145" t="s">
        <v>192</v>
      </c>
      <c r="M145">
        <f t="shared" si="10"/>
        <v>2</v>
      </c>
    </row>
    <row r="146" spans="1:13" ht="16.5" thickBot="1" x14ac:dyDescent="0.3">
      <c r="A146" s="8" t="s">
        <v>184</v>
      </c>
      <c r="B146" s="8"/>
      <c r="C146" s="8">
        <f>SUM(C103:C145)</f>
        <v>30</v>
      </c>
      <c r="D146" s="8">
        <f t="shared" ref="D146:M146" si="11">SUM(D103:D145)</f>
        <v>17</v>
      </c>
      <c r="E146" s="8">
        <f t="shared" si="11"/>
        <v>72</v>
      </c>
      <c r="F146" s="8">
        <f t="shared" si="11"/>
        <v>85</v>
      </c>
      <c r="G146" s="8">
        <f t="shared" si="11"/>
        <v>133</v>
      </c>
      <c r="H146" s="8">
        <f t="shared" si="11"/>
        <v>163</v>
      </c>
      <c r="I146" s="8">
        <f t="shared" si="11"/>
        <v>255</v>
      </c>
      <c r="J146" s="8">
        <f t="shared" si="11"/>
        <v>300</v>
      </c>
      <c r="K146" s="8">
        <f t="shared" si="11"/>
        <v>49</v>
      </c>
      <c r="L146" s="8">
        <f t="shared" si="11"/>
        <v>52</v>
      </c>
      <c r="M146" s="8">
        <f t="shared" si="11"/>
        <v>1156</v>
      </c>
    </row>
    <row r="147" spans="1:13" x14ac:dyDescent="0.25">
      <c r="A147" t="s">
        <v>135</v>
      </c>
      <c r="C147">
        <f>C33+C50+C65+C83+C102+C146</f>
        <v>112</v>
      </c>
      <c r="D147">
        <f>D33+D50+D65+D83+D102+D146</f>
        <v>55</v>
      </c>
      <c r="E147">
        <f>E33+E50+E65+E83+E102+E146</f>
        <v>369</v>
      </c>
      <c r="F147">
        <f>F33+F50+F65+F83+F102+F146</f>
        <v>282</v>
      </c>
      <c r="G147">
        <f>G33+G50+G65+G83+G102+G146</f>
        <v>660</v>
      </c>
      <c r="H147">
        <f>H33+H50+H65+H83+H102+H146</f>
        <v>560</v>
      </c>
      <c r="I147">
        <f>I33+I50+I65+I83+I102+I146</f>
        <v>1294</v>
      </c>
      <c r="J147">
        <f>J33+J50+J65+J83+J102+J146</f>
        <v>1162</v>
      </c>
      <c r="K147">
        <f>K33+K50+K65+K83+K102+K146</f>
        <v>65</v>
      </c>
      <c r="L147">
        <f>L33+L50+L65+L83+L102+L146</f>
        <v>107</v>
      </c>
      <c r="M147">
        <f>M33+M50+M65+M83+M102+M146</f>
        <v>4666</v>
      </c>
    </row>
    <row r="148" spans="1:13" x14ac:dyDescent="0.25">
      <c r="K148"/>
    </row>
    <row r="149" spans="1:13" x14ac:dyDescent="0.25">
      <c r="K149"/>
    </row>
    <row r="150" spans="1:13" ht="51.95" customHeight="1" x14ac:dyDescent="0.25">
      <c r="K150"/>
    </row>
    <row r="151" spans="1:13" x14ac:dyDescent="0.25">
      <c r="K151"/>
    </row>
    <row r="152" spans="1:13" x14ac:dyDescent="0.25">
      <c r="K152"/>
    </row>
    <row r="153" spans="1:13" x14ac:dyDescent="0.25">
      <c r="K153"/>
    </row>
    <row r="154" spans="1:13" x14ac:dyDescent="0.25">
      <c r="K154"/>
    </row>
    <row r="155" spans="1:13" x14ac:dyDescent="0.25">
      <c r="K155"/>
    </row>
    <row r="156" spans="1:13" x14ac:dyDescent="0.25">
      <c r="K156"/>
    </row>
    <row r="157" spans="1:13" x14ac:dyDescent="0.25">
      <c r="K157"/>
    </row>
    <row r="158" spans="1:13" x14ac:dyDescent="0.25">
      <c r="K158"/>
    </row>
    <row r="159" spans="1:13" x14ac:dyDescent="0.25">
      <c r="K159"/>
    </row>
    <row r="160" spans="1:13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</sheetData>
  <sortState xmlns:xlrd2="http://schemas.microsoft.com/office/spreadsheetml/2017/richdata2" ref="B103:M145">
    <sortCondition ref="B103:B145"/>
  </sortState>
  <mergeCells count="5">
    <mergeCell ref="C6:D6"/>
    <mergeCell ref="E6:F6"/>
    <mergeCell ref="G6:H6"/>
    <mergeCell ref="I6:J6"/>
    <mergeCell ref="K6:L6"/>
  </mergeCells>
  <pageMargins left="0.45" right="0.45" top="0.5" bottom="0.5" header="0.3" footer="0.3"/>
  <pageSetup scale="86" fitToHeight="0" orientation="landscape" r:id="rId1"/>
  <rowBreaks count="4" manualBreakCount="4">
    <brk id="33" max="12" man="1"/>
    <brk id="65" max="12" man="1"/>
    <brk id="83" max="12" man="1"/>
    <brk id="102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zoomScale="80" zoomScaleNormal="80" workbookViewId="0"/>
  </sheetViews>
  <sheetFormatPr defaultRowHeight="15.75" x14ac:dyDescent="0.25"/>
  <cols>
    <col min="1" max="1" width="36.625" customWidth="1"/>
    <col min="2" max="11" width="5.625" customWidth="1"/>
    <col min="12" max="12" width="10.625" customWidth="1"/>
    <col min="13" max="13" width="11.75" customWidth="1"/>
    <col min="14" max="14" width="10.625" customWidth="1"/>
    <col min="15" max="16" width="11.75" customWidth="1"/>
    <col min="17" max="17" width="10.625" customWidth="1"/>
    <col min="18" max="18" width="3.625" customWidth="1"/>
    <col min="19" max="19" width="6.375" customWidth="1"/>
    <col min="20" max="20" width="5" customWidth="1"/>
    <col min="21" max="21" width="7.875" customWidth="1"/>
    <col min="22" max="22" width="10.375" bestFit="1" customWidth="1"/>
  </cols>
  <sheetData>
    <row r="1" spans="1:12" ht="18" x14ac:dyDescent="0.25">
      <c r="A1" s="3" t="s">
        <v>143</v>
      </c>
      <c r="B1" s="3"/>
      <c r="C1" s="3"/>
      <c r="D1" s="3"/>
      <c r="E1" s="3"/>
      <c r="F1" s="3"/>
    </row>
    <row r="2" spans="1:12" ht="18" x14ac:dyDescent="0.25">
      <c r="A2" s="3" t="s">
        <v>144</v>
      </c>
      <c r="B2" s="3"/>
      <c r="C2" s="3"/>
      <c r="D2" s="3"/>
      <c r="E2" s="3"/>
      <c r="F2" s="3"/>
    </row>
    <row r="3" spans="1:12" ht="18" x14ac:dyDescent="0.25">
      <c r="A3" s="3" t="s">
        <v>212</v>
      </c>
      <c r="B3" s="3"/>
      <c r="C3" s="3"/>
      <c r="D3" s="3"/>
      <c r="E3" s="3"/>
      <c r="F3" s="3"/>
    </row>
    <row r="4" spans="1:12" x14ac:dyDescent="0.25">
      <c r="A4" s="10" t="s">
        <v>107</v>
      </c>
    </row>
    <row r="6" spans="1:12" x14ac:dyDescent="0.25">
      <c r="B6" s="18" t="s">
        <v>173</v>
      </c>
      <c r="C6" s="18"/>
      <c r="D6" s="18" t="s">
        <v>174</v>
      </c>
      <c r="E6" s="18"/>
      <c r="F6" s="18" t="s">
        <v>148</v>
      </c>
      <c r="G6" s="18"/>
      <c r="H6" s="18" t="s">
        <v>149</v>
      </c>
      <c r="I6" s="18"/>
      <c r="J6" s="18" t="s">
        <v>178</v>
      </c>
      <c r="K6" s="18"/>
      <c r="L6" s="1" t="s">
        <v>167</v>
      </c>
    </row>
    <row r="7" spans="1:12" ht="16.5" thickBot="1" x14ac:dyDescent="0.3">
      <c r="A7" s="8" t="s">
        <v>170</v>
      </c>
      <c r="B7" s="9" t="s">
        <v>0</v>
      </c>
      <c r="C7" s="9" t="s">
        <v>1</v>
      </c>
      <c r="D7" s="9" t="s">
        <v>0</v>
      </c>
      <c r="E7" s="9" t="s">
        <v>1</v>
      </c>
      <c r="F7" s="9" t="s">
        <v>0</v>
      </c>
      <c r="G7" s="9" t="s">
        <v>1</v>
      </c>
      <c r="H7" s="9" t="s">
        <v>0</v>
      </c>
      <c r="I7" s="9" t="s">
        <v>1</v>
      </c>
      <c r="J7" s="9" t="s">
        <v>0</v>
      </c>
      <c r="K7" s="9" t="s">
        <v>1</v>
      </c>
      <c r="L7" s="9"/>
    </row>
    <row r="8" spans="1:12" x14ac:dyDescent="0.25">
      <c r="A8" t="s">
        <v>107</v>
      </c>
      <c r="G8">
        <v>1</v>
      </c>
      <c r="H8">
        <v>26</v>
      </c>
      <c r="I8">
        <v>126</v>
      </c>
      <c r="L8">
        <f>SUM(B8:K8)</f>
        <v>153</v>
      </c>
    </row>
    <row r="9" spans="1:12" x14ac:dyDescent="0.25">
      <c r="A9" t="s">
        <v>213</v>
      </c>
      <c r="K9">
        <v>1</v>
      </c>
      <c r="L9">
        <f>SUM(B9:K9)</f>
        <v>1</v>
      </c>
    </row>
    <row r="10" spans="1:12" ht="23.45" customHeight="1" x14ac:dyDescent="0.25">
      <c r="A10" s="14" t="s">
        <v>145</v>
      </c>
      <c r="B10" s="14">
        <f>B9+B8</f>
        <v>0</v>
      </c>
      <c r="C10" s="14">
        <f>C9+C8</f>
        <v>0</v>
      </c>
      <c r="D10" s="14">
        <f>D9+D8</f>
        <v>0</v>
      </c>
      <c r="E10" s="14">
        <f>E9+E8</f>
        <v>0</v>
      </c>
      <c r="F10" s="14">
        <f>F9+F8</f>
        <v>0</v>
      </c>
      <c r="G10" s="14">
        <f>G9+G8</f>
        <v>1</v>
      </c>
      <c r="H10" s="14">
        <f>H9+H8</f>
        <v>26</v>
      </c>
      <c r="I10" s="14">
        <f>I9+I8</f>
        <v>126</v>
      </c>
      <c r="J10" s="14">
        <f>J9+J8</f>
        <v>0</v>
      </c>
      <c r="K10" s="14">
        <f>K9+K8</f>
        <v>1</v>
      </c>
      <c r="L10" s="14">
        <f>L9+L8</f>
        <v>154</v>
      </c>
    </row>
  </sheetData>
  <mergeCells count="5">
    <mergeCell ref="B6:C6"/>
    <mergeCell ref="D6:E6"/>
    <mergeCell ref="F6:G6"/>
    <mergeCell ref="H6:I6"/>
    <mergeCell ref="J6:K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5"/>
  <sheetViews>
    <sheetView zoomScale="80" zoomScaleNormal="80" workbookViewId="0"/>
  </sheetViews>
  <sheetFormatPr defaultRowHeight="15.75" x14ac:dyDescent="0.25"/>
  <cols>
    <col min="1" max="1" width="29.125" customWidth="1"/>
    <col min="2" max="2" width="44.5" customWidth="1"/>
    <col min="3" max="4" width="9.625" customWidth="1"/>
    <col min="5" max="5" width="10.875" customWidth="1"/>
  </cols>
  <sheetData>
    <row r="1" spans="1:5" ht="18" x14ac:dyDescent="0.25">
      <c r="A1" s="3" t="s">
        <v>143</v>
      </c>
    </row>
    <row r="2" spans="1:5" ht="18" x14ac:dyDescent="0.25">
      <c r="A2" s="3" t="s">
        <v>144</v>
      </c>
    </row>
    <row r="3" spans="1:5" ht="18" x14ac:dyDescent="0.25">
      <c r="A3" s="3" t="s">
        <v>212</v>
      </c>
    </row>
    <row r="4" spans="1:5" ht="18" x14ac:dyDescent="0.25">
      <c r="A4" s="7" t="s">
        <v>176</v>
      </c>
    </row>
    <row r="6" spans="1:5" ht="16.5" thickBot="1" x14ac:dyDescent="0.3">
      <c r="A6" s="8" t="s">
        <v>169</v>
      </c>
      <c r="B6" s="8" t="s">
        <v>175</v>
      </c>
      <c r="C6" s="9" t="s">
        <v>0</v>
      </c>
      <c r="D6" s="9" t="s">
        <v>1</v>
      </c>
      <c r="E6" s="9" t="s">
        <v>167</v>
      </c>
    </row>
    <row r="7" spans="1:5" x14ac:dyDescent="0.25">
      <c r="A7" t="s">
        <v>179</v>
      </c>
      <c r="B7" t="s">
        <v>110</v>
      </c>
      <c r="C7">
        <v>5</v>
      </c>
      <c r="D7">
        <v>16</v>
      </c>
      <c r="E7">
        <f>SUM(C7:D7)</f>
        <v>21</v>
      </c>
    </row>
    <row r="8" spans="1:5" x14ac:dyDescent="0.25">
      <c r="B8" t="s">
        <v>109</v>
      </c>
      <c r="C8">
        <v>7</v>
      </c>
      <c r="D8">
        <v>11</v>
      </c>
      <c r="E8">
        <f t="shared" ref="E8:E22" si="0">SUM(C8:D8)</f>
        <v>18</v>
      </c>
    </row>
    <row r="9" spans="1:5" x14ac:dyDescent="0.25">
      <c r="B9" t="s">
        <v>13</v>
      </c>
      <c r="C9">
        <v>65</v>
      </c>
      <c r="D9">
        <v>50</v>
      </c>
      <c r="E9">
        <f t="shared" si="0"/>
        <v>115</v>
      </c>
    </row>
    <row r="10" spans="1:5" x14ac:dyDescent="0.25">
      <c r="B10" t="s">
        <v>14</v>
      </c>
      <c r="C10">
        <v>22</v>
      </c>
      <c r="D10">
        <v>48</v>
      </c>
      <c r="E10">
        <f t="shared" si="0"/>
        <v>70</v>
      </c>
    </row>
    <row r="11" spans="1:5" x14ac:dyDescent="0.25">
      <c r="B11" t="s">
        <v>214</v>
      </c>
      <c r="C11">
        <v>11</v>
      </c>
      <c r="D11">
        <v>5</v>
      </c>
      <c r="E11">
        <f t="shared" si="0"/>
        <v>16</v>
      </c>
    </row>
    <row r="12" spans="1:5" x14ac:dyDescent="0.25">
      <c r="B12" t="s">
        <v>215</v>
      </c>
      <c r="C12">
        <v>2</v>
      </c>
      <c r="D12">
        <v>7</v>
      </c>
      <c r="E12">
        <f t="shared" si="0"/>
        <v>9</v>
      </c>
    </row>
    <row r="13" spans="1:5" x14ac:dyDescent="0.25">
      <c r="B13" t="s">
        <v>116</v>
      </c>
      <c r="C13">
        <v>7</v>
      </c>
      <c r="D13">
        <v>11</v>
      </c>
      <c r="E13">
        <f t="shared" si="0"/>
        <v>18</v>
      </c>
    </row>
    <row r="14" spans="1:5" x14ac:dyDescent="0.25">
      <c r="B14" t="s">
        <v>54</v>
      </c>
      <c r="C14">
        <v>8</v>
      </c>
      <c r="D14">
        <v>4</v>
      </c>
      <c r="E14">
        <f t="shared" si="0"/>
        <v>12</v>
      </c>
    </row>
    <row r="15" spans="1:5" x14ac:dyDescent="0.25">
      <c r="B15" t="s">
        <v>119</v>
      </c>
      <c r="C15">
        <v>3</v>
      </c>
      <c r="D15">
        <v>8</v>
      </c>
      <c r="E15">
        <f t="shared" si="0"/>
        <v>11</v>
      </c>
    </row>
    <row r="16" spans="1:5" x14ac:dyDescent="0.25">
      <c r="B16" t="s">
        <v>216</v>
      </c>
      <c r="C16">
        <v>8</v>
      </c>
      <c r="D16">
        <v>9</v>
      </c>
      <c r="E16">
        <f t="shared" si="0"/>
        <v>17</v>
      </c>
    </row>
    <row r="17" spans="1:5" x14ac:dyDescent="0.25">
      <c r="B17" t="s">
        <v>66</v>
      </c>
      <c r="C17">
        <v>2</v>
      </c>
      <c r="D17">
        <v>14</v>
      </c>
      <c r="E17">
        <f t="shared" si="0"/>
        <v>16</v>
      </c>
    </row>
    <row r="18" spans="1:5" x14ac:dyDescent="0.25">
      <c r="B18" t="s">
        <v>82</v>
      </c>
      <c r="C18">
        <v>1</v>
      </c>
      <c r="D18">
        <v>1</v>
      </c>
      <c r="E18">
        <f t="shared" si="0"/>
        <v>2</v>
      </c>
    </row>
    <row r="19" spans="1:5" x14ac:dyDescent="0.25">
      <c r="B19" t="s">
        <v>125</v>
      </c>
      <c r="C19">
        <v>18</v>
      </c>
      <c r="D19">
        <v>21</v>
      </c>
      <c r="E19">
        <f t="shared" si="0"/>
        <v>39</v>
      </c>
    </row>
    <row r="20" spans="1:5" x14ac:dyDescent="0.25">
      <c r="B20" t="s">
        <v>197</v>
      </c>
      <c r="C20">
        <v>9</v>
      </c>
      <c r="D20">
        <v>13</v>
      </c>
      <c r="E20">
        <f t="shared" si="0"/>
        <v>22</v>
      </c>
    </row>
    <row r="21" spans="1:5" x14ac:dyDescent="0.25">
      <c r="B21" t="s">
        <v>198</v>
      </c>
      <c r="C21">
        <v>2</v>
      </c>
      <c r="D21">
        <v>3</v>
      </c>
      <c r="E21">
        <f t="shared" si="0"/>
        <v>5</v>
      </c>
    </row>
    <row r="22" spans="1:5" ht="16.5" thickBot="1" x14ac:dyDescent="0.3">
      <c r="A22" s="8" t="s">
        <v>180</v>
      </c>
      <c r="B22" s="8"/>
      <c r="C22" s="8">
        <f>SUM(C7:C21)</f>
        <v>170</v>
      </c>
      <c r="D22" s="8">
        <f>SUM(D7:D21)</f>
        <v>221</v>
      </c>
      <c r="E22" s="8">
        <f>SUM(E7:E21)</f>
        <v>391</v>
      </c>
    </row>
    <row r="23" spans="1:5" x14ac:dyDescent="0.25">
      <c r="A23" t="s">
        <v>138</v>
      </c>
      <c r="B23" t="s">
        <v>6</v>
      </c>
      <c r="C23">
        <v>1</v>
      </c>
      <c r="D23">
        <v>3</v>
      </c>
      <c r="E23">
        <f>SUM(C23:D23)</f>
        <v>4</v>
      </c>
    </row>
    <row r="24" spans="1:5" x14ac:dyDescent="0.25">
      <c r="B24" t="s">
        <v>113</v>
      </c>
      <c r="C24">
        <v>50</v>
      </c>
      <c r="D24">
        <v>34</v>
      </c>
      <c r="E24">
        <f t="shared" ref="E24:E28" si="1">SUM(C24:D24)</f>
        <v>84</v>
      </c>
    </row>
    <row r="25" spans="1:5" x14ac:dyDescent="0.25">
      <c r="B25" t="s">
        <v>57</v>
      </c>
      <c r="C25">
        <v>11</v>
      </c>
      <c r="D25">
        <v>2</v>
      </c>
      <c r="E25">
        <f t="shared" si="1"/>
        <v>13</v>
      </c>
    </row>
    <row r="26" spans="1:5" x14ac:dyDescent="0.25">
      <c r="B26" t="s">
        <v>217</v>
      </c>
      <c r="C26">
        <v>41</v>
      </c>
      <c r="D26">
        <v>29</v>
      </c>
      <c r="E26">
        <f t="shared" si="1"/>
        <v>70</v>
      </c>
    </row>
    <row r="27" spans="1:5" x14ac:dyDescent="0.25">
      <c r="B27" t="s">
        <v>199</v>
      </c>
      <c r="C27">
        <v>7</v>
      </c>
      <c r="D27">
        <v>1</v>
      </c>
      <c r="E27">
        <f t="shared" si="1"/>
        <v>8</v>
      </c>
    </row>
    <row r="28" spans="1:5" ht="16.5" thickBot="1" x14ac:dyDescent="0.3">
      <c r="A28" s="8" t="s">
        <v>139</v>
      </c>
      <c r="B28" s="8"/>
      <c r="C28" s="8">
        <f>SUM(C23:C27)</f>
        <v>110</v>
      </c>
      <c r="D28" s="8">
        <f>SUM(D23:D27)</f>
        <v>69</v>
      </c>
      <c r="E28" s="8">
        <f>SUM(E23:E27)</f>
        <v>179</v>
      </c>
    </row>
    <row r="29" spans="1:5" x14ac:dyDescent="0.25">
      <c r="A29" t="s">
        <v>38</v>
      </c>
      <c r="B29" t="s">
        <v>111</v>
      </c>
      <c r="C29">
        <v>9</v>
      </c>
      <c r="D29">
        <v>14</v>
      </c>
      <c r="E29">
        <f>SUM(C29:D29)</f>
        <v>23</v>
      </c>
    </row>
    <row r="30" spans="1:5" x14ac:dyDescent="0.25">
      <c r="B30" t="s">
        <v>155</v>
      </c>
      <c r="C30">
        <v>1</v>
      </c>
      <c r="D30">
        <v>2</v>
      </c>
      <c r="E30">
        <f t="shared" ref="E30:E36" si="2">SUM(C30:D30)</f>
        <v>3</v>
      </c>
    </row>
    <row r="31" spans="1:5" x14ac:dyDescent="0.25">
      <c r="B31" t="s">
        <v>31</v>
      </c>
      <c r="C31">
        <v>2</v>
      </c>
      <c r="D31">
        <v>9</v>
      </c>
      <c r="E31">
        <f t="shared" si="2"/>
        <v>11</v>
      </c>
    </row>
    <row r="32" spans="1:5" x14ac:dyDescent="0.25">
      <c r="B32" t="s">
        <v>18</v>
      </c>
      <c r="C32">
        <v>1</v>
      </c>
      <c r="D32">
        <v>6</v>
      </c>
      <c r="E32">
        <f t="shared" si="2"/>
        <v>7</v>
      </c>
    </row>
    <row r="33" spans="1:5" x14ac:dyDescent="0.25">
      <c r="B33" t="s">
        <v>71</v>
      </c>
      <c r="C33">
        <v>1</v>
      </c>
      <c r="D33">
        <v>1</v>
      </c>
      <c r="E33">
        <f t="shared" si="2"/>
        <v>2</v>
      </c>
    </row>
    <row r="34" spans="1:5" x14ac:dyDescent="0.25">
      <c r="B34" t="s">
        <v>5</v>
      </c>
      <c r="D34">
        <v>2</v>
      </c>
      <c r="E34">
        <f t="shared" si="2"/>
        <v>2</v>
      </c>
    </row>
    <row r="35" spans="1:5" x14ac:dyDescent="0.25">
      <c r="B35" t="s">
        <v>75</v>
      </c>
      <c r="D35">
        <v>3</v>
      </c>
      <c r="E35">
        <f t="shared" si="2"/>
        <v>3</v>
      </c>
    </row>
    <row r="36" spans="1:5" ht="16.5" thickBot="1" x14ac:dyDescent="0.3">
      <c r="A36" s="8" t="s">
        <v>140</v>
      </c>
      <c r="B36" s="8"/>
      <c r="C36" s="8">
        <f>SUM(C29:C35)</f>
        <v>14</v>
      </c>
      <c r="D36" s="8">
        <f>SUM(D29:D35)</f>
        <v>37</v>
      </c>
      <c r="E36" s="8">
        <f>SUM(E29:E35)</f>
        <v>51</v>
      </c>
    </row>
    <row r="37" spans="1:5" x14ac:dyDescent="0.25">
      <c r="A37" t="s">
        <v>50</v>
      </c>
      <c r="B37" t="s">
        <v>8</v>
      </c>
      <c r="C37">
        <v>39</v>
      </c>
      <c r="D37">
        <v>6</v>
      </c>
      <c r="E37">
        <f>SUM(C37:D37)</f>
        <v>45</v>
      </c>
    </row>
    <row r="38" spans="1:5" x14ac:dyDescent="0.25">
      <c r="B38" t="s">
        <v>109</v>
      </c>
      <c r="C38">
        <v>27</v>
      </c>
      <c r="D38">
        <v>13</v>
      </c>
      <c r="E38">
        <f t="shared" ref="E38:E46" si="3">SUM(C38:D38)</f>
        <v>40</v>
      </c>
    </row>
    <row r="39" spans="1:5" x14ac:dyDescent="0.25">
      <c r="B39" t="s">
        <v>114</v>
      </c>
      <c r="C39">
        <v>60</v>
      </c>
      <c r="D39">
        <v>37</v>
      </c>
      <c r="E39">
        <f t="shared" si="3"/>
        <v>97</v>
      </c>
    </row>
    <row r="40" spans="1:5" x14ac:dyDescent="0.25">
      <c r="B40" t="s">
        <v>218</v>
      </c>
      <c r="C40">
        <v>69</v>
      </c>
      <c r="D40">
        <v>44</v>
      </c>
      <c r="E40">
        <f t="shared" si="3"/>
        <v>113</v>
      </c>
    </row>
    <row r="41" spans="1:5" x14ac:dyDescent="0.25">
      <c r="B41" t="s">
        <v>115</v>
      </c>
      <c r="C41">
        <v>141</v>
      </c>
      <c r="D41">
        <v>41</v>
      </c>
      <c r="E41">
        <f t="shared" si="3"/>
        <v>182</v>
      </c>
    </row>
    <row r="42" spans="1:5" x14ac:dyDescent="0.25">
      <c r="B42" t="s">
        <v>219</v>
      </c>
      <c r="C42">
        <v>43</v>
      </c>
      <c r="D42">
        <v>47</v>
      </c>
      <c r="E42">
        <f t="shared" si="3"/>
        <v>90</v>
      </c>
    </row>
    <row r="43" spans="1:5" x14ac:dyDescent="0.25">
      <c r="B43" t="s">
        <v>124</v>
      </c>
      <c r="C43">
        <v>31</v>
      </c>
      <c r="D43">
        <v>13</v>
      </c>
      <c r="E43">
        <f t="shared" si="3"/>
        <v>44</v>
      </c>
    </row>
    <row r="44" spans="1:5" x14ac:dyDescent="0.25">
      <c r="B44" t="s">
        <v>78</v>
      </c>
      <c r="C44">
        <v>119</v>
      </c>
      <c r="D44">
        <v>34</v>
      </c>
      <c r="E44">
        <f t="shared" si="3"/>
        <v>153</v>
      </c>
    </row>
    <row r="45" spans="1:5" x14ac:dyDescent="0.25">
      <c r="B45" t="s">
        <v>129</v>
      </c>
      <c r="C45">
        <v>1</v>
      </c>
      <c r="D45">
        <v>2</v>
      </c>
      <c r="E45">
        <f t="shared" si="3"/>
        <v>3</v>
      </c>
    </row>
    <row r="46" spans="1:5" ht="16.5" thickBot="1" x14ac:dyDescent="0.3">
      <c r="A46" s="8" t="s">
        <v>141</v>
      </c>
      <c r="B46" s="8"/>
      <c r="C46" s="8">
        <f>SUM(C37:C45)</f>
        <v>530</v>
      </c>
      <c r="D46" s="8">
        <f>SUM(D37:D45)</f>
        <v>237</v>
      </c>
      <c r="E46" s="8">
        <f>SUM(E37:E45)</f>
        <v>767</v>
      </c>
    </row>
    <row r="47" spans="1:5" x14ac:dyDescent="0.25">
      <c r="A47" t="s">
        <v>64</v>
      </c>
      <c r="B47" t="s">
        <v>220</v>
      </c>
      <c r="C47">
        <v>13</v>
      </c>
      <c r="D47">
        <v>33</v>
      </c>
      <c r="E47">
        <f>SUM(C47:D47)</f>
        <v>46</v>
      </c>
    </row>
    <row r="48" spans="1:5" x14ac:dyDescent="0.25">
      <c r="B48" t="s">
        <v>47</v>
      </c>
      <c r="C48">
        <v>25</v>
      </c>
      <c r="D48">
        <v>66</v>
      </c>
      <c r="E48">
        <f t="shared" ref="E48:E51" si="4">SUM(C48:D48)</f>
        <v>91</v>
      </c>
    </row>
    <row r="49" spans="1:5" x14ac:dyDescent="0.25">
      <c r="B49" t="s">
        <v>118</v>
      </c>
      <c r="C49">
        <v>6</v>
      </c>
      <c r="D49">
        <v>13</v>
      </c>
      <c r="E49">
        <f t="shared" si="4"/>
        <v>19</v>
      </c>
    </row>
    <row r="50" spans="1:5" x14ac:dyDescent="0.25">
      <c r="B50" t="s">
        <v>120</v>
      </c>
      <c r="C50">
        <v>3</v>
      </c>
      <c r="D50">
        <v>49</v>
      </c>
      <c r="E50">
        <f t="shared" si="4"/>
        <v>52</v>
      </c>
    </row>
    <row r="51" spans="1:5" x14ac:dyDescent="0.25">
      <c r="B51" t="s">
        <v>123</v>
      </c>
      <c r="D51">
        <v>19</v>
      </c>
      <c r="E51">
        <f t="shared" si="4"/>
        <v>19</v>
      </c>
    </row>
    <row r="52" spans="1:5" x14ac:dyDescent="0.25">
      <c r="B52" t="s">
        <v>73</v>
      </c>
      <c r="C52">
        <v>27</v>
      </c>
      <c r="D52">
        <v>36</v>
      </c>
      <c r="E52">
        <f>SUM(C52:D52)</f>
        <v>63</v>
      </c>
    </row>
    <row r="53" spans="1:5" ht="16.5" thickBot="1" x14ac:dyDescent="0.3">
      <c r="A53" s="8" t="s">
        <v>142</v>
      </c>
      <c r="B53" s="8"/>
      <c r="C53" s="8">
        <f>SUM(C47:C52)</f>
        <v>74</v>
      </c>
      <c r="D53" s="8">
        <f>SUM(D47:D52)</f>
        <v>216</v>
      </c>
      <c r="E53" s="8">
        <f>SUM(E47:E52)</f>
        <v>290</v>
      </c>
    </row>
    <row r="54" spans="1:5" x14ac:dyDescent="0.25">
      <c r="A54" t="s">
        <v>182</v>
      </c>
      <c r="B54" t="s">
        <v>15</v>
      </c>
      <c r="D54">
        <v>1</v>
      </c>
      <c r="E54">
        <f>SUM(C54:D54)</f>
        <v>1</v>
      </c>
    </row>
    <row r="55" spans="1:5" x14ac:dyDescent="0.25">
      <c r="B55" t="s">
        <v>214</v>
      </c>
      <c r="C55">
        <v>18</v>
      </c>
      <c r="D55">
        <v>16</v>
      </c>
      <c r="E55">
        <f t="shared" ref="E55:E72" si="5">SUM(C55:D55)</f>
        <v>34</v>
      </c>
    </row>
    <row r="56" spans="1:5" x14ac:dyDescent="0.25">
      <c r="B56" t="s">
        <v>33</v>
      </c>
      <c r="C56">
        <v>82</v>
      </c>
      <c r="D56">
        <v>59</v>
      </c>
      <c r="E56">
        <f t="shared" si="5"/>
        <v>141</v>
      </c>
    </row>
    <row r="57" spans="1:5" x14ac:dyDescent="0.25">
      <c r="B57" t="s">
        <v>34</v>
      </c>
      <c r="C57">
        <v>108</v>
      </c>
      <c r="D57">
        <v>32</v>
      </c>
      <c r="E57">
        <f t="shared" si="5"/>
        <v>140</v>
      </c>
    </row>
    <row r="58" spans="1:5" x14ac:dyDescent="0.25">
      <c r="B58" t="s">
        <v>215</v>
      </c>
      <c r="C58">
        <v>11</v>
      </c>
      <c r="D58">
        <v>9</v>
      </c>
      <c r="E58">
        <f t="shared" si="5"/>
        <v>20</v>
      </c>
    </row>
    <row r="59" spans="1:5" x14ac:dyDescent="0.25">
      <c r="B59" t="s">
        <v>117</v>
      </c>
      <c r="C59">
        <v>5</v>
      </c>
      <c r="D59">
        <v>5</v>
      </c>
      <c r="E59">
        <f t="shared" si="5"/>
        <v>10</v>
      </c>
    </row>
    <row r="60" spans="1:5" x14ac:dyDescent="0.25">
      <c r="B60" t="s">
        <v>49</v>
      </c>
      <c r="C60">
        <v>14</v>
      </c>
      <c r="D60">
        <v>30</v>
      </c>
      <c r="E60">
        <f t="shared" si="5"/>
        <v>44</v>
      </c>
    </row>
    <row r="61" spans="1:5" x14ac:dyDescent="0.25">
      <c r="B61" t="s">
        <v>221</v>
      </c>
      <c r="C61">
        <v>9</v>
      </c>
      <c r="D61">
        <v>12</v>
      </c>
      <c r="E61">
        <f t="shared" si="5"/>
        <v>21</v>
      </c>
    </row>
    <row r="62" spans="1:5" x14ac:dyDescent="0.25">
      <c r="B62" t="s">
        <v>121</v>
      </c>
      <c r="C62">
        <v>13</v>
      </c>
      <c r="D62">
        <v>9</v>
      </c>
      <c r="E62">
        <f t="shared" si="5"/>
        <v>22</v>
      </c>
    </row>
    <row r="63" spans="1:5" x14ac:dyDescent="0.25">
      <c r="B63" t="s">
        <v>65</v>
      </c>
      <c r="C63">
        <v>1</v>
      </c>
      <c r="D63">
        <v>1</v>
      </c>
      <c r="E63">
        <f t="shared" si="5"/>
        <v>2</v>
      </c>
    </row>
    <row r="64" spans="1:5" x14ac:dyDescent="0.25">
      <c r="B64" t="s">
        <v>72</v>
      </c>
      <c r="C64">
        <v>1</v>
      </c>
      <c r="D64">
        <v>1</v>
      </c>
      <c r="E64">
        <f t="shared" si="5"/>
        <v>2</v>
      </c>
    </row>
    <row r="65" spans="1:5" x14ac:dyDescent="0.25">
      <c r="B65" t="s">
        <v>80</v>
      </c>
      <c r="C65">
        <v>31</v>
      </c>
      <c r="D65">
        <v>23</v>
      </c>
      <c r="E65">
        <f t="shared" si="5"/>
        <v>54</v>
      </c>
    </row>
    <row r="66" spans="1:5" x14ac:dyDescent="0.25">
      <c r="B66" t="s">
        <v>126</v>
      </c>
      <c r="C66">
        <v>60</v>
      </c>
      <c r="D66">
        <v>9</v>
      </c>
      <c r="E66">
        <f t="shared" si="5"/>
        <v>69</v>
      </c>
    </row>
    <row r="67" spans="1:5" x14ac:dyDescent="0.25">
      <c r="B67" t="s">
        <v>100</v>
      </c>
      <c r="C67">
        <v>3</v>
      </c>
      <c r="D67" t="s">
        <v>192</v>
      </c>
      <c r="E67">
        <f t="shared" si="5"/>
        <v>3</v>
      </c>
    </row>
    <row r="68" spans="1:5" x14ac:dyDescent="0.25">
      <c r="B68" t="s">
        <v>101</v>
      </c>
      <c r="C68">
        <v>5</v>
      </c>
      <c r="D68">
        <v>21</v>
      </c>
      <c r="E68">
        <f t="shared" si="5"/>
        <v>26</v>
      </c>
    </row>
    <row r="69" spans="1:5" x14ac:dyDescent="0.25">
      <c r="B69" t="s">
        <v>200</v>
      </c>
      <c r="C69">
        <v>1</v>
      </c>
      <c r="D69">
        <v>2</v>
      </c>
      <c r="E69">
        <f t="shared" si="5"/>
        <v>3</v>
      </c>
    </row>
    <row r="70" spans="1:5" x14ac:dyDescent="0.25">
      <c r="B70" t="s">
        <v>105</v>
      </c>
      <c r="C70">
        <v>42</v>
      </c>
      <c r="D70">
        <v>29</v>
      </c>
      <c r="E70">
        <f t="shared" si="5"/>
        <v>71</v>
      </c>
    </row>
    <row r="71" spans="1:5" x14ac:dyDescent="0.25">
      <c r="B71" t="s">
        <v>108</v>
      </c>
      <c r="D71">
        <v>1</v>
      </c>
      <c r="E71">
        <f t="shared" si="5"/>
        <v>1</v>
      </c>
    </row>
    <row r="72" spans="1:5" ht="16.5" thickBot="1" x14ac:dyDescent="0.3">
      <c r="A72" s="8" t="s">
        <v>184</v>
      </c>
      <c r="B72" s="8"/>
      <c r="C72" s="8">
        <f>SUM(C54:C71)</f>
        <v>404</v>
      </c>
      <c r="D72" s="8">
        <f>SUM(D54:D71)</f>
        <v>260</v>
      </c>
      <c r="E72" s="8">
        <f>SUM(E54:E71)</f>
        <v>664</v>
      </c>
    </row>
    <row r="73" spans="1:5" x14ac:dyDescent="0.25">
      <c r="A73" t="s">
        <v>185</v>
      </c>
      <c r="B73" t="s">
        <v>21</v>
      </c>
      <c r="C73">
        <v>2</v>
      </c>
      <c r="D73">
        <v>2</v>
      </c>
      <c r="E73">
        <f>SUM(C73:D73)</f>
        <v>4</v>
      </c>
    </row>
    <row r="74" spans="1:5" x14ac:dyDescent="0.25">
      <c r="B74" t="s">
        <v>201</v>
      </c>
      <c r="C74">
        <v>1</v>
      </c>
      <c r="D74">
        <v>1</v>
      </c>
      <c r="E74">
        <f t="shared" ref="E74:E85" si="6">SUM(C74:D74)</f>
        <v>2</v>
      </c>
    </row>
    <row r="75" spans="1:5" x14ac:dyDescent="0.25">
      <c r="B75" t="s">
        <v>156</v>
      </c>
      <c r="D75">
        <v>1</v>
      </c>
      <c r="E75">
        <f t="shared" si="6"/>
        <v>1</v>
      </c>
    </row>
    <row r="76" spans="1:5" x14ac:dyDescent="0.25">
      <c r="B76" t="s">
        <v>222</v>
      </c>
      <c r="C76">
        <v>1</v>
      </c>
      <c r="D76" t="s">
        <v>192</v>
      </c>
      <c r="E76">
        <f t="shared" si="6"/>
        <v>1</v>
      </c>
    </row>
    <row r="77" spans="1:5" x14ac:dyDescent="0.25">
      <c r="B77" t="s">
        <v>223</v>
      </c>
      <c r="C77">
        <v>4</v>
      </c>
      <c r="D77">
        <v>4</v>
      </c>
      <c r="E77">
        <f t="shared" si="6"/>
        <v>8</v>
      </c>
    </row>
    <row r="78" spans="1:5" x14ac:dyDescent="0.25">
      <c r="B78" t="s">
        <v>224</v>
      </c>
      <c r="D78">
        <v>1</v>
      </c>
      <c r="E78">
        <f t="shared" si="6"/>
        <v>1</v>
      </c>
    </row>
    <row r="79" spans="1:5" x14ac:dyDescent="0.25">
      <c r="B79" t="s">
        <v>122</v>
      </c>
      <c r="C79">
        <v>22</v>
      </c>
      <c r="D79">
        <v>30</v>
      </c>
      <c r="E79">
        <f t="shared" si="6"/>
        <v>52</v>
      </c>
    </row>
    <row r="80" spans="1:5" x14ac:dyDescent="0.25">
      <c r="B80" t="s">
        <v>225</v>
      </c>
      <c r="C80">
        <v>1</v>
      </c>
      <c r="D80">
        <v>1</v>
      </c>
      <c r="E80">
        <f t="shared" si="6"/>
        <v>2</v>
      </c>
    </row>
    <row r="81" spans="1:5" x14ac:dyDescent="0.25">
      <c r="B81" t="s">
        <v>82</v>
      </c>
      <c r="D81">
        <v>1</v>
      </c>
      <c r="E81">
        <f t="shared" si="6"/>
        <v>1</v>
      </c>
    </row>
    <row r="82" spans="1:5" x14ac:dyDescent="0.25">
      <c r="B82" t="s">
        <v>226</v>
      </c>
      <c r="D82">
        <v>2</v>
      </c>
      <c r="E82">
        <f t="shared" si="6"/>
        <v>2</v>
      </c>
    </row>
    <row r="83" spans="1:5" x14ac:dyDescent="0.25">
      <c r="B83" t="s">
        <v>186</v>
      </c>
      <c r="C83">
        <v>1</v>
      </c>
      <c r="D83" t="s">
        <v>192</v>
      </c>
      <c r="E83">
        <f t="shared" si="6"/>
        <v>1</v>
      </c>
    </row>
    <row r="84" spans="1:5" x14ac:dyDescent="0.25">
      <c r="B84" t="s">
        <v>227</v>
      </c>
      <c r="C84">
        <v>1</v>
      </c>
      <c r="D84" t="s">
        <v>192</v>
      </c>
      <c r="E84">
        <f t="shared" si="6"/>
        <v>1</v>
      </c>
    </row>
    <row r="85" spans="1:5" x14ac:dyDescent="0.25">
      <c r="B85" t="s">
        <v>127</v>
      </c>
      <c r="C85">
        <v>1</v>
      </c>
      <c r="D85">
        <v>2</v>
      </c>
      <c r="E85">
        <f t="shared" si="6"/>
        <v>3</v>
      </c>
    </row>
    <row r="86" spans="1:5" x14ac:dyDescent="0.25">
      <c r="B86" t="s">
        <v>128</v>
      </c>
      <c r="C86">
        <v>10</v>
      </c>
      <c r="D86">
        <v>16</v>
      </c>
      <c r="E86">
        <f t="shared" ref="E86:E88" si="7">SUM(C86:D86)</f>
        <v>26</v>
      </c>
    </row>
    <row r="87" spans="1:5" x14ac:dyDescent="0.25">
      <c r="B87" t="s">
        <v>130</v>
      </c>
      <c r="D87">
        <v>1</v>
      </c>
      <c r="E87">
        <f t="shared" si="7"/>
        <v>1</v>
      </c>
    </row>
    <row r="88" spans="1:5" x14ac:dyDescent="0.25">
      <c r="B88" t="s">
        <v>131</v>
      </c>
      <c r="C88">
        <v>6</v>
      </c>
      <c r="D88">
        <v>16</v>
      </c>
      <c r="E88">
        <f t="shared" si="7"/>
        <v>22</v>
      </c>
    </row>
    <row r="89" spans="1:5" ht="16.5" thickBot="1" x14ac:dyDescent="0.3">
      <c r="A89" s="8" t="s">
        <v>187</v>
      </c>
      <c r="B89" s="8"/>
      <c r="C89" s="8">
        <f>SUM(C73:C88)</f>
        <v>50</v>
      </c>
      <c r="D89" s="8">
        <f>SUM(D73:D88)</f>
        <v>78</v>
      </c>
      <c r="E89" s="8">
        <f>SUM(E73:E88)</f>
        <v>128</v>
      </c>
    </row>
    <row r="90" spans="1:5" x14ac:dyDescent="0.25">
      <c r="A90" t="s">
        <v>107</v>
      </c>
      <c r="B90" t="s">
        <v>112</v>
      </c>
      <c r="C90">
        <v>6</v>
      </c>
      <c r="D90">
        <v>9</v>
      </c>
      <c r="E90">
        <f>SUM(C90:D90)</f>
        <v>15</v>
      </c>
    </row>
    <row r="91" spans="1:5" x14ac:dyDescent="0.25">
      <c r="B91" t="s">
        <v>134</v>
      </c>
      <c r="C91">
        <v>18</v>
      </c>
      <c r="D91">
        <v>11</v>
      </c>
      <c r="E91">
        <f t="shared" ref="E91:E94" si="8">SUM(C91:D91)</f>
        <v>29</v>
      </c>
    </row>
    <row r="92" spans="1:5" x14ac:dyDescent="0.25">
      <c r="B92" t="s">
        <v>132</v>
      </c>
      <c r="C92">
        <v>11</v>
      </c>
      <c r="D92">
        <v>19</v>
      </c>
      <c r="E92">
        <f t="shared" si="8"/>
        <v>30</v>
      </c>
    </row>
    <row r="93" spans="1:5" x14ac:dyDescent="0.25">
      <c r="B93" t="s">
        <v>133</v>
      </c>
      <c r="C93">
        <v>5</v>
      </c>
      <c r="D93">
        <v>6</v>
      </c>
      <c r="E93">
        <f t="shared" si="8"/>
        <v>11</v>
      </c>
    </row>
    <row r="94" spans="1:5" ht="16.5" thickBot="1" x14ac:dyDescent="0.3">
      <c r="A94" s="8" t="s">
        <v>145</v>
      </c>
      <c r="B94" s="8"/>
      <c r="C94" s="8">
        <f>SUM(C90:C93)</f>
        <v>40</v>
      </c>
      <c r="D94" s="8">
        <f>SUM(D90:D93)</f>
        <v>45</v>
      </c>
      <c r="E94" s="8">
        <f>SUM(E90:E93)</f>
        <v>85</v>
      </c>
    </row>
    <row r="95" spans="1:5" x14ac:dyDescent="0.25">
      <c r="A95" t="s">
        <v>135</v>
      </c>
      <c r="C95">
        <f>C22+C28+C36+C46+C53+C72+C89+C94</f>
        <v>1392</v>
      </c>
      <c r="D95">
        <f>D22+D28+D36+D46+D53+D72+D89+D94</f>
        <v>1163</v>
      </c>
      <c r="E95">
        <f>E22+E28+E36+E46+E53+E72+E89+E94</f>
        <v>2555</v>
      </c>
    </row>
  </sheetData>
  <sortState xmlns:xlrd2="http://schemas.microsoft.com/office/spreadsheetml/2017/richdata2" ref="B7:E21">
    <sortCondition ref="B7:B21"/>
  </sortState>
  <printOptions horizontalCentered="1"/>
  <pageMargins left="0.45" right="0.45" top="0.5" bottom="0.5" header="0.3" footer="0.3"/>
  <pageSetup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</vt:lpstr>
      <vt:lpstr>UG</vt:lpstr>
      <vt:lpstr>VM</vt:lpstr>
      <vt:lpstr>Grad</vt:lpstr>
      <vt:lpstr>UG!Print_Area</vt:lpstr>
      <vt:lpstr>Grad!Print_Titles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Compton, Jonathan I [ENMGT]</cp:lastModifiedBy>
  <cp:lastPrinted>2020-07-05T20:47:23Z</cp:lastPrinted>
  <dcterms:created xsi:type="dcterms:W3CDTF">2014-06-30T13:47:51Z</dcterms:created>
  <dcterms:modified xsi:type="dcterms:W3CDTF">2024-06-24T15:32:09Z</dcterms:modified>
</cp:coreProperties>
</file>